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C58" i="4"/>
  <c r="B58" i="4"/>
  <c r="D57" i="4"/>
  <c r="D56" i="4"/>
  <c r="D55" i="4"/>
  <c r="D54" i="4"/>
  <c r="D53" i="4"/>
  <c r="D52" i="4"/>
  <c r="D51" i="4"/>
  <c r="D50" i="4"/>
  <c r="D49" i="4"/>
  <c r="D48" i="4"/>
  <c r="D46" i="4"/>
  <c r="D45" i="4"/>
  <c r="D44" i="4"/>
  <c r="D40" i="4"/>
  <c r="D39" i="4"/>
  <c r="D38" i="4"/>
  <c r="D37" i="4"/>
  <c r="D36" i="4"/>
  <c r="D35" i="4"/>
  <c r="D34" i="4"/>
  <c r="D33" i="4"/>
  <c r="D32" i="4"/>
  <c r="D31" i="4"/>
  <c r="D30" i="4"/>
  <c r="D29" i="4"/>
  <c r="D28" i="4"/>
  <c r="D27" i="4"/>
  <c r="D26" i="4"/>
  <c r="D25" i="4"/>
  <c r="D23" i="4"/>
  <c r="D20" i="4"/>
  <c r="D19" i="4"/>
  <c r="D18" i="4"/>
  <c r="D17" i="4"/>
  <c r="D16" i="4"/>
  <c r="D15" i="4"/>
  <c r="D14" i="4"/>
  <c r="D13" i="4"/>
  <c r="D12" i="4"/>
  <c r="D11" i="4"/>
  <c r="D10" i="4"/>
  <c r="D58" i="4" l="1"/>
  <c r="B57" i="3"/>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<sst xmlns="http://schemas.openxmlformats.org/spreadsheetml/2006/main" count="322" uniqueCount="212">
  <si>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</si>
  <si>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</si>
  <si>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</si>
  <si>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</si>
  <si>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</si>
  <si>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</si>
  <si>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</si>
  <si>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</si>
  <si>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</si>
  <si>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</si>
  <si>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</si>
  <si>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</si>
  <si>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</si>
  <si>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</si>
  <si>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</si>
  <si>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</si>
  <si>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</si>
  <si>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</si>
  <si>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</si>
  <si>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</si>
  <si>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</si>
  <si>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</si>
  <si>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</si>
  <si>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</si>
  <si>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</si>
  <si>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</si>
  <si>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</si>
  <si>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</si>
  <si>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</si>
  <si>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</si>
  <si>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</si>
  <si>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</si>
  <si>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</si>
  <si>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</si>
  <si>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</si>
  <si>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</si>
  <si>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</si>
  <si>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</si>
  <si>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</si>
  <si>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</si>
  <si>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</si>
  <si>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</si>
  <si>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</si>
  <si>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</si>
  <si>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</si>
  <si>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</si>
  <si>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</si>
  <si>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</si>
  <si>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</si>
  <si>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</si>
  <si>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</si>
  <si>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</si>
  <si>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</si>
  <si>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</si>
  <si>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</si>
  <si>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</si>
  <si>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</si>
  <si>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</si>
  <si>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</si>
  <si>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</si>
  <si>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</si>
  <si>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</si>
  <si>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</si>
  <si>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</si>
  <si>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</si>
  <si>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</si>
  <si>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</si>
  <si>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</si>
  <si>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</si>
  <si>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</si>
  <si>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</si>
  <si>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</si>
  <si>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</si>
  <si>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</si>
  <si>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</si>
  <si>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</si>
  <si>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</si>
  <si>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</si>
  <si>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</si>
  <si>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</si>
  <si>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</si>
  <si>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</si>
  <si>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</si>
  <si>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</si>
  <si>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</si>
  <si>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</si>
  <si>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</si>
  <si>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</si>
  <si>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</si>
  <si>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</si>
  <si>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</si>
  <si>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</si>
  <si>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</si>
  <si>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</si>
  <si>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</si>
  <si>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</si>
  <si>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</si>
  <si>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</si>
  <si>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</si>
  <si>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</si>
  <si>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</si>
  <si>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</si>
  <si>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</si>
  <si>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</si>
  <si>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</si>
  <si>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</si>
  <si>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</si>
  <si>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</si>
  <si>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</si>
  <si>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</si>
  <si>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</si>
  <si>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</si>
  <si>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</si>
  <si>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</si>
  <si>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</si>
  <si>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</si>
  <si>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</si>
  <si>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</si>
  <si>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</si>
  <si>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</si>
  <si>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</si>
  <si>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</si>
  <si>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</si>
  <si>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</si>
  <si>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</si>
  <si>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</si>
  <si>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</si>
  <si>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</si>
  <si>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</si>
  <si>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</si>
  <si>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</si>
  <si>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</si>
  <si>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</si>
  <si>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</si>
  <si>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</si>
  <si>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</si>
  <si>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</si>
  <si>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</si>
  <si>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</si>
  <si>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</si>
  <si>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</si>
  <si>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</si>
  <si>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</si>
  <si>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</si>
  <si>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</si>
  <si>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</si>
  <si>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</si>
  <si>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</si>
  <si>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</si>
  <si>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</si>
  <si>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</si>
  <si>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</si>
  <si>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</si>
  <si>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</si>
  <si>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</si>
  <si>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</si>
  <si>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</si>
  <si>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</si>
  <si>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</si>
  <si>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</si>
  <si>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</si>
  <si>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</si>
  <si>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</si>
  <si>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</si>
  <si>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</si>
  <si>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</si>
  <si>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</si>
  <si>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</si>
  <si>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</si>
  <si>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</si>
  <si>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</si>
  <si>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</si>
  <si>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</si>
  <si>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</si>
  <si>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</si>
  <si>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</si>
  <si>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</si>
  <si>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</si>
  <si>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</si>
  <si>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</si>
  <si>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</si>
  <si>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</si>
  <si>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</si>
  <si>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</si>
  <si>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</si>
  <si>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</si>
  <si>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</si>
  <si>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</si>
  <si>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</si>
  <si>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</si>
  <si>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</si>
  <si>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</si>
  <si>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</si>
  <si>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</si>
  <si>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</si>
  <si>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</si>
  <si>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</si>
  <si>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</si>
  <si>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</si>
  <si>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</si>
  <si>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</si>
  <si>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</si>
  <si>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</si>
  <si>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</si>
  <si>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</si>
  <si>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</si>
  <si>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</si>
  <si>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</si>
  <si>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</si>
  <si>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</si>
  <si>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2022</t>
  </si>
  <si>
    <t>No crude trains ran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</si>
</sst>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85" zoomScaleNormal="85" workbookViewId="0">
      <selection activeCell="D71" sqref="D71"/>
    </sheetView>
  </sheetViews>
  <sheetFormatPr defaultColWidth="9.140625" defaultRowHeight="15" x14ac:dyDescent="0.25"/>
  <cols>
    <col min="1" max="1" width="25.7109375" style="48" customWidth="1"/>
    <col min="2" max="3" width="20.7109375" style="48" customWidth="1"/>
    <col min="4" max="4" width="26.7109375" style="48" customWidth="1"/>
    <col min="5" max="5" width="29.5703125" style="48" customWidth="1"/>
    <col min="6" max="6" width="64.28515625" style="48" customWidth="1"/>
    <col min="7" max="7" width="11.5703125" style="48" bestFit="1" customWidth="1"/>
    <col min="8" max="8" width="26.85546875" style="48" bestFit="1" customWidth="1"/>
    <col min="9" max="9" width="51" style="48" bestFit="1" customWidth="1"/>
    <col min="10" max="10" width="9.140625" style="48"/>
    <col min="11" max="11" width="22.7109375" style="48" bestFit="1" customWidth="1"/>
    <col min="12" max="12" width="13" style="48" customWidth="1"/>
    <col min="13" max="16384" width="9.140625" style="48"/>
  </cols>
  <sheetData>
    <row r="1" spans="1:5" ht="39" customHeight="1" thickBot="1" x14ac:dyDescent="0.3">
      <c r="A1" s="170" t="s">
        <v>178</v>
      </c>
      <c r="B1" s="171"/>
      <c r="C1" s="171"/>
      <c r="D1" s="171"/>
      <c r="E1" s="172"/>
    </row>
    <row r="2" spans="1:5" ht="14.25" customHeight="1" thickBot="1" x14ac:dyDescent="0.3">
      <c r="A2" s="92"/>
      <c r="B2" s="93"/>
      <c r="C2" s="93"/>
      <c r="D2" s="94" t="s">
        <v>181</v>
      </c>
      <c r="E2" s="95" t="s">
        <v>182</v>
      </c>
    </row>
    <row r="3" spans="1:5" ht="15" customHeight="1" x14ac:dyDescent="0.25">
      <c r="A3" s="173" t="s">
        <v>205</v>
      </c>
      <c r="B3" s="175" t="s">
        <v>210</v>
      </c>
      <c r="C3" s="177" t="s">
        <v>1</v>
      </c>
      <c r="D3" s="96" t="s">
        <v>2</v>
      </c>
      <c r="E3" s="50">
        <v>44779</v>
      </c>
    </row>
    <row r="4" spans="1:5" ht="15.75" thickBot="1" x14ac:dyDescent="0.3">
      <c r="A4" s="174"/>
      <c r="B4" s="176"/>
      <c r="C4" s="178"/>
      <c r="D4" s="97" t="s">
        <v>3</v>
      </c>
      <c r="E4" s="51">
        <v>44785</v>
      </c>
    </row>
    <row r="5" spans="1:5" ht="51" customHeight="1" thickBot="1" x14ac:dyDescent="0.3">
      <c r="A5" s="162" t="s">
        <v>133</v>
      </c>
      <c r="B5" s="179"/>
      <c r="C5" s="98"/>
      <c r="D5" s="99"/>
      <c r="E5" s="6"/>
    </row>
    <row r="6" spans="1:5" ht="15.75" customHeight="1" x14ac:dyDescent="0.25">
      <c r="A6" s="131" t="s">
        <v>4</v>
      </c>
      <c r="B6" s="132">
        <v>29.5</v>
      </c>
      <c r="C6" s="101"/>
      <c r="D6" s="101"/>
      <c r="E6" s="6"/>
    </row>
    <row r="7" spans="1:5" x14ac:dyDescent="0.25">
      <c r="A7" s="102" t="s">
        <v>5</v>
      </c>
      <c r="B7" s="130">
        <v>21.3</v>
      </c>
      <c r="C7" s="101"/>
      <c r="D7" s="101"/>
      <c r="E7" s="6"/>
    </row>
    <row r="8" spans="1:5" x14ac:dyDescent="0.25">
      <c r="A8" s="102" t="s">
        <v>6</v>
      </c>
      <c r="B8" s="118">
        <v>21</v>
      </c>
      <c r="C8" s="101"/>
      <c r="D8" s="101"/>
      <c r="E8" s="6"/>
    </row>
    <row r="9" spans="1:5" x14ac:dyDescent="0.25">
      <c r="A9" s="102" t="s">
        <v>7</v>
      </c>
      <c r="B9" s="118" t="s">
        <v>194</v>
      </c>
      <c r="C9" s="114" t="s">
        <v>202</v>
      </c>
      <c r="D9" s="101"/>
      <c r="E9" s="6"/>
    </row>
    <row r="10" spans="1:5" x14ac:dyDescent="0.25">
      <c r="A10" s="102" t="s">
        <v>170</v>
      </c>
      <c r="B10" s="156" t="s">
        <v>194</v>
      </c>
      <c r="C10" s="58" t="s">
        <v>211</v>
      </c>
      <c r="D10" s="101"/>
      <c r="E10" s="6"/>
    </row>
    <row r="11" spans="1:5" x14ac:dyDescent="0.25">
      <c r="A11" s="102" t="s">
        <v>8</v>
      </c>
      <c r="B11" s="118">
        <v>23.6</v>
      </c>
      <c r="C11" s="6"/>
      <c r="D11" s="101"/>
      <c r="E11" s="6"/>
    </row>
    <row r="12" spans="1:5" x14ac:dyDescent="0.25">
      <c r="A12" s="102" t="s">
        <v>9</v>
      </c>
      <c r="B12" s="118">
        <v>21</v>
      </c>
      <c r="C12" s="6"/>
      <c r="D12" s="101"/>
      <c r="E12" s="6"/>
    </row>
    <row r="13" spans="1:5" x14ac:dyDescent="0.25">
      <c r="A13" s="102" t="s">
        <v>10</v>
      </c>
      <c r="B13" s="157">
        <v>23.3</v>
      </c>
      <c r="C13" s="6"/>
      <c r="D13" s="101"/>
      <c r="E13" s="6"/>
    </row>
    <row r="14" spans="1:5" ht="30" customHeight="1" thickBot="1" x14ac:dyDescent="0.3">
      <c r="A14" s="6"/>
      <c r="C14" s="6"/>
      <c r="D14" s="6"/>
      <c r="E14" s="6"/>
    </row>
    <row r="15" spans="1:5" ht="63.75" customHeight="1" thickBot="1" x14ac:dyDescent="0.3">
      <c r="A15" s="165" t="s">
        <v>173</v>
      </c>
      <c r="B15" s="166"/>
      <c r="C15" s="10"/>
      <c r="D15" s="103"/>
    </row>
    <row r="16" spans="1:5" ht="19.5" customHeight="1" thickBot="1" x14ac:dyDescent="0.3">
      <c r="A16" s="41" t="s">
        <v>184</v>
      </c>
      <c r="B16" s="42" t="s">
        <v>185</v>
      </c>
      <c r="C16" s="10"/>
      <c r="D16" s="103"/>
    </row>
    <row r="17" spans="1:10" ht="15" customHeight="1" x14ac:dyDescent="0.25">
      <c r="A17" s="133" t="s">
        <v>208</v>
      </c>
      <c r="B17" s="119">
        <v>21.71</v>
      </c>
      <c r="C17" s="10"/>
      <c r="D17" s="103"/>
    </row>
    <row r="18" spans="1:10" x14ac:dyDescent="0.25">
      <c r="A18" s="133" t="s">
        <v>206</v>
      </c>
      <c r="B18" s="119">
        <v>15.77</v>
      </c>
      <c r="C18" s="104"/>
      <c r="D18" s="115"/>
    </row>
    <row r="19" spans="1:10" x14ac:dyDescent="0.25">
      <c r="A19" s="133" t="s">
        <v>187</v>
      </c>
      <c r="B19" s="120">
        <v>31.04</v>
      </c>
      <c r="C19" s="104"/>
      <c r="D19" s="115"/>
    </row>
    <row r="20" spans="1:10" x14ac:dyDescent="0.25">
      <c r="A20" s="134" t="s">
        <v>188</v>
      </c>
      <c r="B20" s="120">
        <v>28.45</v>
      </c>
      <c r="C20" s="104"/>
      <c r="D20" s="115"/>
    </row>
    <row r="21" spans="1:10" x14ac:dyDescent="0.25">
      <c r="A21" s="135" t="s">
        <v>207</v>
      </c>
      <c r="B21" s="120">
        <v>16.149999999999999</v>
      </c>
      <c r="C21" s="104"/>
      <c r="D21" s="115"/>
    </row>
    <row r="22" spans="1:10" x14ac:dyDescent="0.25">
      <c r="A22" s="134" t="s">
        <v>189</v>
      </c>
      <c r="B22" s="120">
        <v>52.55</v>
      </c>
      <c r="C22" s="104"/>
      <c r="D22" s="115"/>
    </row>
    <row r="23" spans="1:10" x14ac:dyDescent="0.25">
      <c r="A23" s="134" t="s">
        <v>190</v>
      </c>
      <c r="B23" s="121">
        <v>33.229999999999997</v>
      </c>
      <c r="C23" s="104"/>
      <c r="D23" s="115"/>
    </row>
    <row r="24" spans="1:10" x14ac:dyDescent="0.25">
      <c r="A24" s="134" t="s">
        <v>191</v>
      </c>
      <c r="B24" s="120">
        <v>45.18</v>
      </c>
      <c r="C24" s="104"/>
      <c r="D24" s="115"/>
      <c r="I24" s="105"/>
      <c r="J24" s="105"/>
    </row>
    <row r="25" spans="1:10" x14ac:dyDescent="0.25">
      <c r="A25" s="134" t="s">
        <v>192</v>
      </c>
      <c r="B25" s="120">
        <v>41.91</v>
      </c>
      <c r="C25" s="104"/>
      <c r="D25" s="115"/>
      <c r="I25" s="57"/>
      <c r="J25" s="57"/>
    </row>
    <row r="26" spans="1:10" x14ac:dyDescent="0.25">
      <c r="A26" s="134" t="s">
        <v>193</v>
      </c>
      <c r="B26" s="120">
        <v>41.26</v>
      </c>
      <c r="C26" s="104"/>
      <c r="D26" s="115"/>
    </row>
    <row r="27" spans="1:10" x14ac:dyDescent="0.25">
      <c r="A27" s="109" t="s">
        <v>10</v>
      </c>
      <c r="B27" s="120">
        <v>24.75</v>
      </c>
      <c r="C27" s="144"/>
      <c r="D27" s="115"/>
    </row>
    <row r="28" spans="1:10" ht="30" customHeight="1" thickBot="1" x14ac:dyDescent="0.3">
      <c r="A28" s="6"/>
      <c r="B28" s="38"/>
    </row>
    <row r="29" spans="1:10" ht="45" customHeight="1" thickBot="1" x14ac:dyDescent="0.3">
      <c r="A29" s="162" t="s">
        <v>134</v>
      </c>
      <c r="B29" s="164"/>
      <c r="C29" s="155"/>
      <c r="D29" s="99"/>
    </row>
    <row r="30" spans="1:10" x14ac:dyDescent="0.25">
      <c r="A30" s="110" t="s">
        <v>11</v>
      </c>
      <c r="B30" s="150">
        <v>17889</v>
      </c>
      <c r="C30" s="106"/>
      <c r="D30" s="106"/>
    </row>
    <row r="31" spans="1:10" x14ac:dyDescent="0.25">
      <c r="A31" s="46" t="s">
        <v>12</v>
      </c>
      <c r="B31" s="122">
        <v>55579</v>
      </c>
      <c r="C31" s="106"/>
      <c r="D31" s="106"/>
    </row>
    <row r="32" spans="1:10" x14ac:dyDescent="0.25">
      <c r="A32" s="46" t="s">
        <v>13</v>
      </c>
      <c r="B32" s="150">
        <v>13369</v>
      </c>
      <c r="C32" s="106"/>
      <c r="D32" s="106"/>
    </row>
    <row r="33" spans="1:7" x14ac:dyDescent="0.25">
      <c r="A33" s="46" t="s">
        <v>4</v>
      </c>
      <c r="B33" s="122">
        <v>8022</v>
      </c>
      <c r="C33" s="106"/>
      <c r="D33" s="106"/>
    </row>
    <row r="34" spans="1:7" x14ac:dyDescent="0.25">
      <c r="A34" s="46" t="s">
        <v>14</v>
      </c>
      <c r="B34" s="122">
        <v>12054</v>
      </c>
      <c r="C34" s="106"/>
      <c r="D34" s="106"/>
    </row>
    <row r="35" spans="1:7" x14ac:dyDescent="0.25">
      <c r="A35" s="46" t="s">
        <v>15</v>
      </c>
      <c r="B35" s="122">
        <v>34105</v>
      </c>
      <c r="C35" s="106"/>
      <c r="D35" s="106"/>
    </row>
    <row r="36" spans="1:7" x14ac:dyDescent="0.25">
      <c r="A36" s="46" t="s">
        <v>16</v>
      </c>
      <c r="B36" s="122">
        <v>48280</v>
      </c>
      <c r="D36" s="106"/>
    </row>
    <row r="37" spans="1:7" x14ac:dyDescent="0.25">
      <c r="A37" s="46" t="s">
        <v>17</v>
      </c>
      <c r="B37" s="122">
        <v>10238</v>
      </c>
      <c r="C37" s="106"/>
      <c r="D37" s="106"/>
    </row>
    <row r="38" spans="1:7" x14ac:dyDescent="0.25">
      <c r="A38" s="46" t="s">
        <v>18</v>
      </c>
      <c r="B38" s="122">
        <v>199536</v>
      </c>
      <c r="C38" s="106"/>
      <c r="D38" s="106"/>
    </row>
    <row r="39" spans="1:7" ht="30" customHeight="1" thickBot="1" x14ac:dyDescent="0.3"/>
    <row r="40" spans="1:7" ht="44.25" customHeight="1" thickBot="1" x14ac:dyDescent="0.3">
      <c r="A40" s="162" t="s">
        <v>19</v>
      </c>
      <c r="B40" s="164"/>
      <c r="C40" s="154"/>
      <c r="D40" s="2"/>
    </row>
    <row r="41" spans="1:7" x14ac:dyDescent="0.25">
      <c r="A41" s="110" t="s">
        <v>5</v>
      </c>
      <c r="B41" s="123">
        <v>30.69</v>
      </c>
      <c r="C41" s="104"/>
      <c r="D41" s="106"/>
      <c r="E41" s="106"/>
      <c r="F41" s="115"/>
      <c r="G41" s="106"/>
    </row>
    <row r="42" spans="1:7" x14ac:dyDescent="0.25">
      <c r="A42" s="46" t="s">
        <v>6</v>
      </c>
      <c r="B42" s="123">
        <v>15.73</v>
      </c>
      <c r="C42" s="104"/>
      <c r="D42" s="106"/>
      <c r="E42" s="106"/>
      <c r="F42" s="115"/>
      <c r="G42" s="106"/>
    </row>
    <row r="43" spans="1:7" x14ac:dyDescent="0.25">
      <c r="A43" s="46" t="s">
        <v>7</v>
      </c>
      <c r="B43" s="145" t="s">
        <v>194</v>
      </c>
      <c r="C43" s="114" t="s">
        <v>203</v>
      </c>
      <c r="D43" s="106"/>
      <c r="E43" s="106"/>
      <c r="F43" s="115"/>
      <c r="G43" s="106"/>
    </row>
    <row r="44" spans="1:7" x14ac:dyDescent="0.25">
      <c r="A44" s="46" t="s">
        <v>170</v>
      </c>
      <c r="B44" s="123" t="s">
        <v>194</v>
      </c>
      <c r="C44" s="107" t="s">
        <v>204</v>
      </c>
      <c r="D44" s="106"/>
      <c r="E44" s="106"/>
      <c r="F44" s="115"/>
      <c r="G44" s="106"/>
    </row>
    <row r="45" spans="1:7" x14ac:dyDescent="0.25">
      <c r="A45" s="46" t="s">
        <v>8</v>
      </c>
      <c r="B45" s="123">
        <v>96.93</v>
      </c>
      <c r="C45" s="104"/>
      <c r="D45" s="106"/>
      <c r="E45" s="106"/>
      <c r="F45" s="115"/>
      <c r="G45" s="106"/>
    </row>
    <row r="46" spans="1:7" x14ac:dyDescent="0.25">
      <c r="A46" s="46" t="s">
        <v>25</v>
      </c>
      <c r="B46" s="123">
        <v>21.03</v>
      </c>
      <c r="C46" s="104"/>
      <c r="D46" s="106"/>
      <c r="E46" s="106"/>
      <c r="F46" s="115"/>
      <c r="G46" s="106"/>
    </row>
    <row r="47" spans="1:7" ht="30.75" customHeight="1" thickBot="1" x14ac:dyDescent="0.3">
      <c r="D47" s="106"/>
      <c r="E47" s="106"/>
      <c r="F47" s="106"/>
      <c r="G47" s="106"/>
    </row>
    <row r="48" spans="1:7" ht="57" customHeight="1" thickBot="1" x14ac:dyDescent="0.3">
      <c r="A48" s="167" t="s">
        <v>135</v>
      </c>
      <c r="B48" s="168"/>
      <c r="C48" s="168"/>
      <c r="D48" s="168"/>
      <c r="E48" s="169"/>
      <c r="F48" s="152"/>
    </row>
    <row r="49" spans="1:6" ht="15.75" thickBot="1" x14ac:dyDescent="0.3">
      <c r="A49" s="160" t="s">
        <v>26</v>
      </c>
      <c r="B49" s="162" t="s">
        <v>27</v>
      </c>
      <c r="C49" s="163"/>
      <c r="D49" s="164"/>
      <c r="E49" s="158" t="s">
        <v>18</v>
      </c>
    </row>
    <row r="50" spans="1:6" ht="15.75" thickBot="1" x14ac:dyDescent="0.3">
      <c r="A50" s="161"/>
      <c r="B50" s="84" t="s">
        <v>28</v>
      </c>
      <c r="C50" s="84" t="s">
        <v>201</v>
      </c>
      <c r="D50" s="117" t="s">
        <v>17</v>
      </c>
      <c r="E50" s="159"/>
      <c r="F50" s="152"/>
    </row>
    <row r="51" spans="1:6" x14ac:dyDescent="0.25">
      <c r="A51" s="100" t="s">
        <v>4</v>
      </c>
      <c r="B51" s="139">
        <v>0.8571428571428571</v>
      </c>
      <c r="C51" s="139">
        <v>0</v>
      </c>
      <c r="D51" s="139">
        <v>0</v>
      </c>
      <c r="E51" s="142">
        <v>0.8571428571428571</v>
      </c>
    </row>
    <row r="52" spans="1:6" x14ac:dyDescent="0.25">
      <c r="A52" s="102" t="s">
        <v>5</v>
      </c>
      <c r="B52" s="139">
        <v>0</v>
      </c>
      <c r="C52" s="139">
        <v>0</v>
      </c>
      <c r="D52" s="139">
        <v>0</v>
      </c>
      <c r="E52" s="142">
        <v>0</v>
      </c>
    </row>
    <row r="53" spans="1:6" x14ac:dyDescent="0.25">
      <c r="A53" s="102" t="s">
        <v>6</v>
      </c>
      <c r="B53" s="139">
        <v>1.8571428571428572</v>
      </c>
      <c r="C53" s="139">
        <v>0</v>
      </c>
      <c r="D53" s="139">
        <v>0.14285714285714285</v>
      </c>
      <c r="E53" s="142">
        <v>2</v>
      </c>
    </row>
    <row r="54" spans="1:6" x14ac:dyDescent="0.25">
      <c r="A54" s="102" t="s">
        <v>7</v>
      </c>
      <c r="B54" s="124" t="s">
        <v>194</v>
      </c>
      <c r="C54" s="124" t="s">
        <v>194</v>
      </c>
      <c r="D54" s="124" t="s">
        <v>194</v>
      </c>
      <c r="E54" s="124" t="s">
        <v>194</v>
      </c>
      <c r="F54" s="57" t="s">
        <v>202</v>
      </c>
    </row>
    <row r="55" spans="1:6" ht="15" customHeight="1" x14ac:dyDescent="0.25">
      <c r="A55" s="102" t="s">
        <v>170</v>
      </c>
      <c r="B55" s="139">
        <v>0</v>
      </c>
      <c r="C55" s="139">
        <v>0</v>
      </c>
      <c r="D55" s="139">
        <v>0</v>
      </c>
      <c r="E55" s="142">
        <v>0</v>
      </c>
    </row>
    <row r="56" spans="1:6" x14ac:dyDescent="0.25">
      <c r="A56" s="102" t="s">
        <v>8</v>
      </c>
      <c r="B56" s="139">
        <v>0</v>
      </c>
      <c r="C56" s="139">
        <v>0</v>
      </c>
      <c r="D56" s="139">
        <v>0</v>
      </c>
      <c r="E56" s="142">
        <v>0</v>
      </c>
    </row>
    <row r="57" spans="1:6" x14ac:dyDescent="0.25">
      <c r="A57" s="102" t="s">
        <v>29</v>
      </c>
      <c r="B57" s="139">
        <v>2.1428571428571428</v>
      </c>
      <c r="C57" s="139">
        <v>0</v>
      </c>
      <c r="D57" s="139">
        <v>0</v>
      </c>
      <c r="E57" s="142">
        <v>2.1428571428571428</v>
      </c>
    </row>
    <row r="58" spans="1:6" x14ac:dyDescent="0.25">
      <c r="A58" s="102" t="s">
        <v>9</v>
      </c>
      <c r="B58" s="139">
        <v>10.285714285714286</v>
      </c>
      <c r="C58" s="139">
        <v>0</v>
      </c>
      <c r="D58" s="139">
        <v>0</v>
      </c>
      <c r="E58" s="142">
        <v>10.285714285714286</v>
      </c>
    </row>
    <row r="59" spans="1:6" x14ac:dyDescent="0.25">
      <c r="A59" s="102" t="s">
        <v>18</v>
      </c>
      <c r="B59" s="140">
        <v>15.142857142857142</v>
      </c>
      <c r="C59" s="139">
        <v>0</v>
      </c>
      <c r="D59" s="139">
        <v>0.14285714285714285</v>
      </c>
      <c r="E59" s="142">
        <v>15.285714285714286</v>
      </c>
    </row>
    <row r="60" spans="1:6" ht="30" customHeight="1" thickBot="1" x14ac:dyDescent="0.3">
      <c r="C60" s="49"/>
    </row>
    <row r="61" spans="1:6" ht="36" customHeight="1" thickBot="1" x14ac:dyDescent="0.3">
      <c r="A61" s="162" t="s">
        <v>136</v>
      </c>
      <c r="B61" s="163"/>
      <c r="C61" s="164"/>
      <c r="D61" s="152"/>
    </row>
    <row r="62" spans="1:6" x14ac:dyDescent="0.25">
      <c r="A62" s="43"/>
      <c r="B62" s="44" t="s">
        <v>30</v>
      </c>
      <c r="C62" s="45" t="s">
        <v>31</v>
      </c>
    </row>
    <row r="63" spans="1:6" x14ac:dyDescent="0.25">
      <c r="A63" s="147" t="s">
        <v>4</v>
      </c>
      <c r="B63" s="143">
        <v>39.714285714285715</v>
      </c>
      <c r="C63" s="143">
        <v>20.428571428571427</v>
      </c>
      <c r="E63" s="108"/>
    </row>
    <row r="64" spans="1:6" x14ac:dyDescent="0.25">
      <c r="A64" s="147" t="s">
        <v>20</v>
      </c>
      <c r="B64" s="143">
        <v>89.142857142857139</v>
      </c>
      <c r="C64" s="143">
        <v>129.71428571428572</v>
      </c>
      <c r="E64" s="108"/>
    </row>
    <row r="65" spans="1:5" x14ac:dyDescent="0.25">
      <c r="A65" s="147" t="s">
        <v>21</v>
      </c>
      <c r="B65" s="143">
        <v>9.5714285714285712</v>
      </c>
      <c r="C65" s="143">
        <v>13.285714285714286</v>
      </c>
      <c r="E65" s="108"/>
    </row>
    <row r="66" spans="1:5" x14ac:dyDescent="0.25">
      <c r="A66" s="147" t="s">
        <v>23</v>
      </c>
      <c r="B66" s="143">
        <v>8.2857142857142865</v>
      </c>
      <c r="C66" s="143">
        <v>6.8571428571428568</v>
      </c>
      <c r="E66" s="108"/>
    </row>
    <row r="67" spans="1:5" x14ac:dyDescent="0.25">
      <c r="A67" s="147" t="s">
        <v>22</v>
      </c>
      <c r="B67" s="143">
        <v>630.71428571428567</v>
      </c>
      <c r="C67" s="143">
        <v>65.428571428571431</v>
      </c>
      <c r="E67" s="108"/>
    </row>
    <row r="68" spans="1:5" x14ac:dyDescent="0.25">
      <c r="A68" s="147" t="s">
        <v>24</v>
      </c>
      <c r="B68" s="143">
        <v>21.285714285714285</v>
      </c>
      <c r="C68" s="143">
        <v>26.142857142857142</v>
      </c>
      <c r="E68" s="108"/>
    </row>
    <row r="69" spans="1:5" x14ac:dyDescent="0.25">
      <c r="A69" s="147" t="s">
        <v>32</v>
      </c>
      <c r="B69" s="143">
        <v>65</v>
      </c>
      <c r="C69" s="143">
        <v>45.857142857142854</v>
      </c>
      <c r="E69" s="108"/>
    </row>
    <row r="70" spans="1:5" ht="75" x14ac:dyDescent="0.25">
      <c r="A70" s="148" t="s">
        <v>209</v>
      </c>
      <c r="B70" s="143">
        <v>685.14285714285711</v>
      </c>
      <c r="C70" s="143">
        <v>661.85714285714289</v>
      </c>
      <c r="E70" s="108"/>
    </row>
    <row r="71" spans="1:5" x14ac:dyDescent="0.25">
      <c r="A71" s="147" t="s">
        <v>33</v>
      </c>
      <c r="B71" s="143">
        <v>2090.5714285714284</v>
      </c>
      <c r="C71" s="143">
        <v>2259.4285714285716</v>
      </c>
      <c r="E71" s="108"/>
    </row>
    <row r="72" spans="1:5" x14ac:dyDescent="0.25">
      <c r="E72" s="108"/>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13" zoomScale="70" zoomScaleNormal="70" workbookViewId="0">
      <selection activeCell="E57" sqref="E57"/>
    </sheetView>
  </sheetViews>
  <sheetFormatPr defaultColWidth="9.140625" defaultRowHeight="15" x14ac:dyDescent="0.25"/>
  <cols>
    <col min="1" max="1" width="25.7109375" style="48" customWidth="1"/>
    <col min="2" max="4" width="41.85546875" style="48" customWidth="1"/>
    <col min="5" max="5" width="28" style="48" customWidth="1"/>
    <col min="6" max="6" width="10.85546875" style="48" customWidth="1"/>
    <col min="7" max="7" width="11" style="48" customWidth="1"/>
    <col min="8" max="10" width="9.140625" style="48"/>
    <col min="11" max="11" width="10.85546875" style="48" bestFit="1" customWidth="1"/>
    <col min="12" max="16384" width="9.140625" style="48"/>
  </cols>
  <sheetData>
    <row r="1" spans="1:11" ht="48" customHeight="1" thickBot="1" x14ac:dyDescent="0.3">
      <c r="A1" s="180" t="s">
        <v>178</v>
      </c>
      <c r="B1" s="181"/>
      <c r="C1" s="181"/>
      <c r="D1" s="181"/>
      <c r="E1" s="182"/>
      <c r="F1" s="87"/>
      <c r="G1" s="87"/>
      <c r="H1" s="87"/>
      <c r="I1" s="87"/>
      <c r="J1" s="87"/>
      <c r="K1" s="87"/>
    </row>
    <row r="2" spans="1:11" ht="15.75" customHeight="1" thickBot="1" x14ac:dyDescent="0.3">
      <c r="D2" s="52" t="s">
        <v>181</v>
      </c>
      <c r="E2" s="53" t="s">
        <v>182</v>
      </c>
    </row>
    <row r="3" spans="1:11" ht="15" customHeight="1" x14ac:dyDescent="0.25">
      <c r="A3" s="173" t="str">
        <f>'Rail Service (Item Nos. 1-6)'!A3</f>
        <v>Railroad: CSX</v>
      </c>
      <c r="B3" s="183" t="str">
        <f>'Rail Service (Item Nos. 1-6)'!B3:B4</f>
        <v>Year: 2022</v>
      </c>
      <c r="C3" s="177" t="str">
        <f>'Rail Service (Item Nos. 1-6)'!C3</f>
        <v xml:space="preserve">Reporting Week: </v>
      </c>
      <c r="D3" s="88" t="s">
        <v>2</v>
      </c>
      <c r="E3" s="50">
        <f>'Rail Service (Item Nos. 1-6)'!E3</f>
        <v>44779</v>
      </c>
      <c r="F3" s="49"/>
      <c r="G3" s="10"/>
      <c r="H3" s="10"/>
      <c r="I3" s="49"/>
      <c r="J3" s="6"/>
      <c r="K3" s="55"/>
    </row>
    <row r="4" spans="1:11" ht="15.75" thickBot="1" x14ac:dyDescent="0.3">
      <c r="A4" s="174"/>
      <c r="B4" s="184"/>
      <c r="C4" s="178"/>
      <c r="D4" s="89" t="s">
        <v>3</v>
      </c>
      <c r="E4" s="51">
        <f>'Rail Service (Item Nos. 1-6)'!E4</f>
        <v>44785</v>
      </c>
      <c r="F4" s="49"/>
      <c r="G4" s="10"/>
      <c r="H4" s="10"/>
      <c r="I4" s="49"/>
      <c r="J4" s="6"/>
      <c r="K4" s="55"/>
    </row>
    <row r="5" spans="1:11" ht="15.75" thickBot="1" x14ac:dyDescent="0.3">
      <c r="A5" s="2"/>
      <c r="B5" s="2"/>
      <c r="C5" s="6"/>
    </row>
    <row r="6" spans="1:11" ht="125.25" customHeight="1" thickBot="1" x14ac:dyDescent="0.3">
      <c r="A6" s="185" t="s">
        <v>34</v>
      </c>
      <c r="B6" s="186"/>
      <c r="C6" s="186"/>
      <c r="D6" s="187"/>
    </row>
    <row r="7" spans="1:11" ht="15.75" thickBot="1" x14ac:dyDescent="0.3"/>
    <row r="8" spans="1:11" ht="70.5" customHeight="1" thickBot="1" x14ac:dyDescent="0.3">
      <c r="A8" s="112" t="s">
        <v>35</v>
      </c>
      <c r="B8" s="112" t="s">
        <v>36</v>
      </c>
      <c r="C8" s="84" t="s">
        <v>37</v>
      </c>
      <c r="D8" s="84" t="s">
        <v>38</v>
      </c>
      <c r="E8" s="10"/>
      <c r="F8" s="10"/>
      <c r="G8" s="10"/>
      <c r="H8" s="1"/>
      <c r="I8" s="1"/>
    </row>
    <row r="9" spans="1:11" ht="15.75" customHeight="1" x14ac:dyDescent="0.25">
      <c r="A9" s="128" t="s">
        <v>39</v>
      </c>
      <c r="B9" s="128">
        <v>0</v>
      </c>
      <c r="C9" s="128">
        <v>0</v>
      </c>
      <c r="D9" s="128">
        <v>0</v>
      </c>
      <c r="E9" s="116"/>
      <c r="F9" s="116"/>
      <c r="I9" s="90"/>
    </row>
    <row r="10" spans="1:11" x14ac:dyDescent="0.25">
      <c r="A10" s="129" t="s">
        <v>40</v>
      </c>
      <c r="B10" s="137">
        <v>0</v>
      </c>
      <c r="C10" s="129">
        <v>0</v>
      </c>
      <c r="D10" s="129">
        <v>0</v>
      </c>
    </row>
    <row r="11" spans="1:11" x14ac:dyDescent="0.25">
      <c r="A11" s="128" t="s">
        <v>41</v>
      </c>
      <c r="B11" s="128">
        <v>0</v>
      </c>
      <c r="C11" s="128">
        <v>0</v>
      </c>
      <c r="D11" s="128">
        <v>0</v>
      </c>
    </row>
    <row r="12" spans="1:11" x14ac:dyDescent="0.25">
      <c r="A12" s="129" t="s">
        <v>42</v>
      </c>
      <c r="B12" s="129">
        <v>0</v>
      </c>
      <c r="C12" s="129">
        <v>0</v>
      </c>
      <c r="D12" s="129">
        <v>0</v>
      </c>
    </row>
    <row r="13" spans="1:11" x14ac:dyDescent="0.25">
      <c r="A13" s="128" t="s">
        <v>43</v>
      </c>
      <c r="B13" s="128">
        <v>0</v>
      </c>
      <c r="C13" s="128">
        <v>0</v>
      </c>
      <c r="D13" s="128">
        <v>0</v>
      </c>
    </row>
    <row r="14" spans="1:11" x14ac:dyDescent="0.25">
      <c r="A14" s="129" t="s">
        <v>44</v>
      </c>
      <c r="B14" s="129">
        <v>0</v>
      </c>
      <c r="C14" s="129">
        <v>0</v>
      </c>
      <c r="D14" s="129">
        <v>0</v>
      </c>
    </row>
    <row r="15" spans="1:11" x14ac:dyDescent="0.25">
      <c r="A15" s="128" t="s">
        <v>45</v>
      </c>
      <c r="B15" s="128">
        <v>0</v>
      </c>
      <c r="C15" s="128">
        <v>0</v>
      </c>
      <c r="D15" s="128">
        <v>0</v>
      </c>
    </row>
    <row r="16" spans="1:11" x14ac:dyDescent="0.25">
      <c r="A16" s="129" t="s">
        <v>46</v>
      </c>
      <c r="B16" s="129">
        <v>3</v>
      </c>
      <c r="C16" s="129">
        <v>0</v>
      </c>
      <c r="D16" s="129">
        <v>3</v>
      </c>
    </row>
    <row r="17" spans="1:4" x14ac:dyDescent="0.25">
      <c r="A17" s="128" t="s">
        <v>47</v>
      </c>
      <c r="B17" s="128">
        <v>4</v>
      </c>
      <c r="C17" s="128">
        <v>0</v>
      </c>
      <c r="D17" s="128">
        <v>4</v>
      </c>
    </row>
    <row r="18" spans="1:4" x14ac:dyDescent="0.25">
      <c r="A18" s="129" t="s">
        <v>48</v>
      </c>
      <c r="B18" s="129">
        <v>41</v>
      </c>
      <c r="C18" s="129">
        <v>0</v>
      </c>
      <c r="D18" s="129">
        <v>41</v>
      </c>
    </row>
    <row r="19" spans="1:4" x14ac:dyDescent="0.25">
      <c r="A19" s="128" t="s">
        <v>49</v>
      </c>
      <c r="B19" s="128">
        <v>0</v>
      </c>
      <c r="C19" s="128">
        <v>0</v>
      </c>
      <c r="D19" s="128">
        <v>0</v>
      </c>
    </row>
    <row r="20" spans="1:4" x14ac:dyDescent="0.25">
      <c r="A20" s="129" t="s">
        <v>50</v>
      </c>
      <c r="B20" s="137">
        <v>678</v>
      </c>
      <c r="C20" s="129">
        <v>535</v>
      </c>
      <c r="D20" s="129">
        <v>143</v>
      </c>
    </row>
    <row r="21" spans="1:4" x14ac:dyDescent="0.25">
      <c r="A21" s="128" t="s">
        <v>51</v>
      </c>
      <c r="B21" s="128">
        <v>587</v>
      </c>
      <c r="C21" s="128">
        <v>355</v>
      </c>
      <c r="D21" s="128">
        <v>232</v>
      </c>
    </row>
    <row r="22" spans="1:4" x14ac:dyDescent="0.25">
      <c r="A22" s="129" t="s">
        <v>52</v>
      </c>
      <c r="B22" s="129">
        <v>0</v>
      </c>
      <c r="C22" s="129">
        <v>0</v>
      </c>
      <c r="D22" s="129">
        <v>0</v>
      </c>
    </row>
    <row r="23" spans="1:4" x14ac:dyDescent="0.25">
      <c r="A23" s="128" t="s">
        <v>53</v>
      </c>
      <c r="B23" s="128">
        <v>7</v>
      </c>
      <c r="C23" s="128">
        <v>0</v>
      </c>
      <c r="D23" s="128">
        <v>7</v>
      </c>
    </row>
    <row r="24" spans="1:4" x14ac:dyDescent="0.25">
      <c r="A24" s="129" t="s">
        <v>54</v>
      </c>
      <c r="B24" s="129">
        <v>0</v>
      </c>
      <c r="C24" s="129">
        <v>0</v>
      </c>
      <c r="D24" s="129">
        <v>0</v>
      </c>
    </row>
    <row r="25" spans="1:4" x14ac:dyDescent="0.25">
      <c r="A25" s="128" t="s">
        <v>55</v>
      </c>
      <c r="B25" s="128">
        <v>0</v>
      </c>
      <c r="C25" s="128">
        <v>0</v>
      </c>
      <c r="D25" s="128">
        <v>0</v>
      </c>
    </row>
    <row r="26" spans="1:4" x14ac:dyDescent="0.25">
      <c r="A26" s="129" t="s">
        <v>56</v>
      </c>
      <c r="B26" s="129">
        <v>0</v>
      </c>
      <c r="C26" s="129">
        <v>0</v>
      </c>
      <c r="D26" s="129">
        <v>0</v>
      </c>
    </row>
    <row r="27" spans="1:4" x14ac:dyDescent="0.25">
      <c r="A27" s="128" t="s">
        <v>57</v>
      </c>
      <c r="B27" s="128">
        <v>0</v>
      </c>
      <c r="C27" s="128">
        <v>0</v>
      </c>
      <c r="D27" s="128">
        <v>0</v>
      </c>
    </row>
    <row r="28" spans="1:4" x14ac:dyDescent="0.25">
      <c r="A28" s="129" t="s">
        <v>58</v>
      </c>
      <c r="B28" s="129">
        <v>463</v>
      </c>
      <c r="C28" s="129">
        <v>448</v>
      </c>
      <c r="D28" s="129">
        <v>15</v>
      </c>
    </row>
    <row r="29" spans="1:4" x14ac:dyDescent="0.25">
      <c r="A29" s="128" t="s">
        <v>59</v>
      </c>
      <c r="B29" s="128">
        <v>0</v>
      </c>
      <c r="C29" s="128">
        <v>0</v>
      </c>
      <c r="D29" s="128">
        <v>0</v>
      </c>
    </row>
    <row r="30" spans="1:4" x14ac:dyDescent="0.25">
      <c r="A30" s="129" t="s">
        <v>60</v>
      </c>
      <c r="B30" s="137">
        <v>0</v>
      </c>
      <c r="C30" s="129">
        <v>0</v>
      </c>
      <c r="D30" s="129">
        <v>0</v>
      </c>
    </row>
    <row r="31" spans="1:4" x14ac:dyDescent="0.25">
      <c r="A31" s="128" t="s">
        <v>61</v>
      </c>
      <c r="B31" s="128">
        <v>0</v>
      </c>
      <c r="C31" s="128">
        <v>0</v>
      </c>
      <c r="D31" s="128">
        <v>0</v>
      </c>
    </row>
    <row r="32" spans="1:4" x14ac:dyDescent="0.25">
      <c r="A32" s="129" t="s">
        <v>62</v>
      </c>
      <c r="B32" s="129">
        <v>0</v>
      </c>
      <c r="C32" s="129">
        <v>0</v>
      </c>
      <c r="D32" s="129">
        <v>0</v>
      </c>
    </row>
    <row r="33" spans="1:4" x14ac:dyDescent="0.25">
      <c r="A33" s="128" t="s">
        <v>63</v>
      </c>
      <c r="B33" s="128">
        <v>28</v>
      </c>
      <c r="C33" s="128">
        <v>0</v>
      </c>
      <c r="D33" s="128">
        <v>28</v>
      </c>
    </row>
    <row r="34" spans="1:4" x14ac:dyDescent="0.25">
      <c r="A34" s="129" t="s">
        <v>64</v>
      </c>
      <c r="B34" s="129">
        <v>0</v>
      </c>
      <c r="C34" s="129">
        <v>0</v>
      </c>
      <c r="D34" s="129">
        <v>0</v>
      </c>
    </row>
    <row r="35" spans="1:4" x14ac:dyDescent="0.25">
      <c r="A35" s="128" t="s">
        <v>65</v>
      </c>
      <c r="B35" s="128">
        <v>45</v>
      </c>
      <c r="C35" s="128">
        <v>0</v>
      </c>
      <c r="D35" s="128">
        <v>45</v>
      </c>
    </row>
    <row r="36" spans="1:4" x14ac:dyDescent="0.25">
      <c r="A36" s="129" t="s">
        <v>66</v>
      </c>
      <c r="B36" s="129">
        <v>0</v>
      </c>
      <c r="C36" s="129">
        <v>0</v>
      </c>
      <c r="D36" s="129">
        <v>0</v>
      </c>
    </row>
    <row r="37" spans="1:4" x14ac:dyDescent="0.25">
      <c r="A37" s="128" t="s">
        <v>67</v>
      </c>
      <c r="B37" s="128">
        <v>0</v>
      </c>
      <c r="C37" s="128">
        <v>0</v>
      </c>
      <c r="D37" s="128">
        <v>0</v>
      </c>
    </row>
    <row r="38" spans="1:4" x14ac:dyDescent="0.25">
      <c r="A38" s="129" t="s">
        <v>68</v>
      </c>
      <c r="B38" s="129">
        <v>0</v>
      </c>
      <c r="C38" s="129">
        <v>0</v>
      </c>
      <c r="D38" s="129">
        <v>0</v>
      </c>
    </row>
    <row r="39" spans="1:4" x14ac:dyDescent="0.25">
      <c r="A39" s="128" t="s">
        <v>69</v>
      </c>
      <c r="B39" s="128">
        <v>0</v>
      </c>
      <c r="C39" s="128">
        <v>0</v>
      </c>
      <c r="D39" s="128">
        <v>0</v>
      </c>
    </row>
    <row r="40" spans="1:4" x14ac:dyDescent="0.25">
      <c r="A40" s="129" t="s">
        <v>70</v>
      </c>
      <c r="B40" s="137">
        <v>59</v>
      </c>
      <c r="C40" s="129">
        <v>0</v>
      </c>
      <c r="D40" s="129">
        <v>59</v>
      </c>
    </row>
    <row r="41" spans="1:4" x14ac:dyDescent="0.25">
      <c r="A41" s="128" t="s">
        <v>71</v>
      </c>
      <c r="B41" s="128">
        <v>410</v>
      </c>
      <c r="C41" s="128">
        <v>256</v>
      </c>
      <c r="D41" s="128">
        <v>154</v>
      </c>
    </row>
    <row r="42" spans="1:4" x14ac:dyDescent="0.25">
      <c r="A42" s="129" t="s">
        <v>72</v>
      </c>
      <c r="B42" s="137">
        <v>0</v>
      </c>
      <c r="C42" s="129">
        <v>0</v>
      </c>
      <c r="D42" s="129">
        <v>0</v>
      </c>
    </row>
    <row r="43" spans="1:4" x14ac:dyDescent="0.25">
      <c r="A43" s="128" t="s">
        <v>73</v>
      </c>
      <c r="B43" s="128">
        <v>0</v>
      </c>
      <c r="C43" s="128">
        <v>0</v>
      </c>
      <c r="D43" s="128">
        <v>0</v>
      </c>
    </row>
    <row r="44" spans="1:4" x14ac:dyDescent="0.25">
      <c r="A44" s="129" t="s">
        <v>74</v>
      </c>
      <c r="B44" s="137">
        <v>0</v>
      </c>
      <c r="C44" s="129">
        <v>0</v>
      </c>
      <c r="D44" s="129">
        <v>0</v>
      </c>
    </row>
    <row r="45" spans="1:4" x14ac:dyDescent="0.25">
      <c r="A45" s="128" t="s">
        <v>75</v>
      </c>
      <c r="B45" s="128">
        <v>0</v>
      </c>
      <c r="C45" s="128">
        <v>0</v>
      </c>
      <c r="D45" s="128">
        <v>0</v>
      </c>
    </row>
    <row r="46" spans="1:4" x14ac:dyDescent="0.25">
      <c r="A46" s="129" t="s">
        <v>76</v>
      </c>
      <c r="B46" s="137">
        <v>0</v>
      </c>
      <c r="C46" s="129">
        <v>0</v>
      </c>
      <c r="D46" s="129">
        <v>0</v>
      </c>
    </row>
    <row r="47" spans="1:4" x14ac:dyDescent="0.25">
      <c r="A47" s="128" t="s">
        <v>77</v>
      </c>
      <c r="B47" s="128">
        <v>0</v>
      </c>
      <c r="C47" s="128">
        <v>0</v>
      </c>
      <c r="D47" s="128">
        <v>0</v>
      </c>
    </row>
    <row r="48" spans="1:4" x14ac:dyDescent="0.25">
      <c r="A48" s="129" t="s">
        <v>78</v>
      </c>
      <c r="B48" s="137">
        <v>0</v>
      </c>
      <c r="C48" s="129">
        <v>0</v>
      </c>
      <c r="D48" s="129">
        <v>0</v>
      </c>
    </row>
    <row r="49" spans="1:19" x14ac:dyDescent="0.25">
      <c r="A49" s="128" t="s">
        <v>79</v>
      </c>
      <c r="B49" s="128">
        <v>0</v>
      </c>
      <c r="C49" s="128">
        <v>0</v>
      </c>
      <c r="D49" s="128">
        <v>0</v>
      </c>
    </row>
    <row r="50" spans="1:19" x14ac:dyDescent="0.25">
      <c r="A50" s="129" t="s">
        <v>80</v>
      </c>
      <c r="B50" s="137">
        <v>0</v>
      </c>
      <c r="C50" s="129">
        <v>0</v>
      </c>
      <c r="D50" s="129">
        <v>0</v>
      </c>
    </row>
    <row r="51" spans="1:19" x14ac:dyDescent="0.25">
      <c r="A51" s="128" t="s">
        <v>81</v>
      </c>
      <c r="B51" s="128">
        <v>0</v>
      </c>
      <c r="C51" s="128">
        <v>0</v>
      </c>
      <c r="D51" s="128">
        <v>0</v>
      </c>
    </row>
    <row r="52" spans="1:19" x14ac:dyDescent="0.25">
      <c r="A52" s="129" t="s">
        <v>82</v>
      </c>
      <c r="B52" s="137">
        <v>0</v>
      </c>
      <c r="C52" s="129">
        <v>0</v>
      </c>
      <c r="D52" s="129">
        <v>0</v>
      </c>
    </row>
    <row r="53" spans="1:19" x14ac:dyDescent="0.25">
      <c r="A53" s="128" t="s">
        <v>83</v>
      </c>
      <c r="B53" s="128">
        <v>0</v>
      </c>
      <c r="C53" s="128">
        <v>0</v>
      </c>
      <c r="D53" s="128">
        <v>0</v>
      </c>
    </row>
    <row r="54" spans="1:19" x14ac:dyDescent="0.25">
      <c r="A54" s="129" t="s">
        <v>84</v>
      </c>
      <c r="B54" s="137">
        <v>0</v>
      </c>
      <c r="C54" s="129">
        <v>0</v>
      </c>
      <c r="D54" s="129">
        <v>0</v>
      </c>
    </row>
    <row r="55" spans="1:19" x14ac:dyDescent="0.25">
      <c r="A55" s="128" t="s">
        <v>85</v>
      </c>
      <c r="B55" s="128">
        <v>0</v>
      </c>
      <c r="C55" s="128">
        <v>0</v>
      </c>
      <c r="D55" s="128">
        <v>0</v>
      </c>
    </row>
    <row r="56" spans="1:19" x14ac:dyDescent="0.25">
      <c r="A56" s="129" t="s">
        <v>86</v>
      </c>
      <c r="B56" s="137">
        <v>0</v>
      </c>
      <c r="C56" s="129">
        <v>0</v>
      </c>
      <c r="D56" s="129">
        <v>0</v>
      </c>
    </row>
    <row r="57" spans="1:19" x14ac:dyDescent="0.25">
      <c r="A57" s="149" t="s">
        <v>18</v>
      </c>
      <c r="B57" s="149">
        <f>SUM(B9:B56)</f>
        <v>2325</v>
      </c>
      <c r="C57" s="149">
        <f t="shared" ref="C57:D57" si="0">SUM(C9:C56)</f>
        <v>1594</v>
      </c>
      <c r="D57" s="149">
        <f t="shared" si="0"/>
        <v>731</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6"/>
      <c r="D87" s="146"/>
      <c r="E87" s="6"/>
      <c r="F87" s="6"/>
      <c r="G87" s="6"/>
      <c r="H87" s="6"/>
      <c r="I87" s="6"/>
      <c r="J87" s="6"/>
      <c r="K87" s="6"/>
      <c r="L87" s="6"/>
      <c r="M87" s="6"/>
      <c r="N87" s="6"/>
      <c r="O87" s="6"/>
      <c r="P87" s="6"/>
      <c r="Q87" s="6"/>
      <c r="R87" s="6"/>
      <c r="S87" s="6"/>
    </row>
    <row r="88" spans="1:19" ht="14.45" customHeight="1" x14ac:dyDescent="0.25">
      <c r="A88" s="6"/>
      <c r="B88" s="6"/>
      <c r="C88" s="146"/>
      <c r="D88" s="146"/>
      <c r="E88" s="146"/>
      <c r="F88" s="146"/>
      <c r="G88" s="146"/>
      <c r="H88" s="146"/>
      <c r="I88" s="146"/>
      <c r="J88" s="146"/>
      <c r="K88" s="146"/>
      <c r="L88" s="146"/>
      <c r="M88" s="146"/>
      <c r="N88" s="146"/>
      <c r="O88" s="146"/>
      <c r="P88" s="146"/>
      <c r="Q88" s="146"/>
      <c r="R88" s="146"/>
      <c r="S88" s="146"/>
    </row>
    <row r="89" spans="1:19" ht="14.45" customHeight="1" x14ac:dyDescent="0.25">
      <c r="A89" s="6"/>
      <c r="B89" s="6"/>
      <c r="C89" s="113"/>
      <c r="D89" s="113"/>
      <c r="E89" s="146"/>
      <c r="F89" s="146"/>
      <c r="G89" s="146"/>
      <c r="H89" s="146"/>
      <c r="I89" s="146"/>
      <c r="J89" s="146"/>
      <c r="K89" s="146"/>
      <c r="L89" s="146"/>
      <c r="M89" s="146"/>
      <c r="N89" s="146"/>
      <c r="O89" s="146"/>
      <c r="P89" s="146"/>
      <c r="Q89" s="146"/>
      <c r="R89" s="146"/>
      <c r="S89" s="146"/>
    </row>
    <row r="90" spans="1:19" ht="6.75" customHeight="1" x14ac:dyDescent="0.25">
      <c r="A90" s="1"/>
      <c r="B90" s="2"/>
      <c r="C90" s="2"/>
      <c r="D90" s="2"/>
      <c r="E90" s="113"/>
      <c r="F90" s="113"/>
      <c r="G90" s="113"/>
      <c r="H90" s="113"/>
      <c r="I90" s="113"/>
      <c r="J90" s="113"/>
      <c r="K90" s="113"/>
      <c r="L90" s="113"/>
      <c r="M90" s="113"/>
      <c r="N90" s="113"/>
      <c r="O90" s="113"/>
      <c r="P90" s="113"/>
      <c r="Q90" s="113"/>
      <c r="R90" s="113"/>
      <c r="S90" s="113"/>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6"/>
      <c r="D116" s="146"/>
      <c r="E116" s="6"/>
      <c r="F116" s="6"/>
      <c r="G116" s="6"/>
      <c r="H116" s="6"/>
      <c r="I116" s="6"/>
      <c r="J116" s="6"/>
      <c r="K116" s="6"/>
      <c r="L116" s="6"/>
      <c r="M116" s="6"/>
      <c r="N116" s="6"/>
      <c r="O116" s="6"/>
      <c r="P116" s="6"/>
      <c r="Q116" s="6"/>
      <c r="R116" s="6"/>
      <c r="S116" s="6"/>
    </row>
    <row r="117" spans="1:19" ht="14.45" customHeight="1" x14ac:dyDescent="0.25">
      <c r="A117" s="6"/>
      <c r="B117" s="6"/>
      <c r="C117" s="146"/>
      <c r="D117" s="146"/>
      <c r="E117" s="146"/>
      <c r="F117" s="146"/>
      <c r="G117" s="146"/>
      <c r="H117" s="146"/>
      <c r="I117" s="146"/>
      <c r="J117" s="146"/>
      <c r="K117" s="146"/>
      <c r="L117" s="146"/>
      <c r="M117" s="146"/>
      <c r="N117" s="146"/>
      <c r="O117" s="146"/>
      <c r="P117" s="146"/>
      <c r="Q117" s="146"/>
      <c r="R117" s="146"/>
      <c r="S117" s="146"/>
    </row>
    <row r="118" spans="1:19" ht="14.45" customHeight="1" x14ac:dyDescent="0.25">
      <c r="A118" s="6"/>
      <c r="B118" s="6"/>
      <c r="C118" s="6"/>
      <c r="D118" s="6"/>
      <c r="E118" s="146"/>
      <c r="F118" s="146"/>
      <c r="G118" s="146"/>
      <c r="H118" s="146"/>
      <c r="I118" s="146"/>
      <c r="J118" s="146"/>
      <c r="K118" s="146"/>
      <c r="L118" s="146"/>
      <c r="M118" s="146"/>
      <c r="N118" s="146"/>
      <c r="O118" s="146"/>
      <c r="P118" s="146"/>
      <c r="Q118" s="146"/>
      <c r="R118" s="146"/>
      <c r="S118" s="146"/>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1"/>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0"/>
  <sheetViews>
    <sheetView topLeftCell="A13" zoomScale="70" zoomScaleNormal="70" workbookViewId="0">
      <selection activeCell="F58" sqref="F58"/>
    </sheetView>
  </sheetViews>
  <sheetFormatPr defaultColWidth="9.140625" defaultRowHeight="15" x14ac:dyDescent="0.25"/>
  <cols>
    <col min="1" max="1" width="25.7109375" style="48" customWidth="1"/>
    <col min="2" max="5" width="29.7109375" style="48" customWidth="1"/>
    <col min="6" max="6" width="22" style="48" bestFit="1" customWidth="1"/>
    <col min="7" max="7" width="29.42578125" style="48" bestFit="1" customWidth="1"/>
    <col min="8" max="8" width="15" style="48" bestFit="1" customWidth="1"/>
    <col min="9" max="9" width="4" style="48" customWidth="1"/>
    <col min="10" max="10" width="19.28515625" style="48" bestFit="1" customWidth="1"/>
    <col min="11" max="11" width="19.7109375" style="48" bestFit="1" customWidth="1"/>
    <col min="12" max="12" width="22" style="48" bestFit="1" customWidth="1"/>
    <col min="13" max="13" width="29.42578125" style="48" bestFit="1" customWidth="1"/>
    <col min="14" max="14" width="15" style="48" bestFit="1" customWidth="1"/>
    <col min="15" max="15" width="14" style="48" bestFit="1" customWidth="1"/>
    <col min="16" max="16" width="19.28515625" style="48" bestFit="1" customWidth="1"/>
    <col min="17" max="17" width="19.7109375" style="48" bestFit="1" customWidth="1"/>
    <col min="18" max="18" width="22" style="48" bestFit="1" customWidth="1"/>
    <col min="19" max="19" width="29.42578125" style="48" bestFit="1" customWidth="1"/>
    <col min="20" max="20" width="15" style="48" bestFit="1" customWidth="1"/>
    <col min="21" max="21" width="14" style="48" bestFit="1" customWidth="1"/>
    <col min="22" max="22" width="19.28515625" style="48" bestFit="1" customWidth="1"/>
    <col min="23" max="23" width="19.7109375" style="48" bestFit="1" customWidth="1"/>
    <col min="24" max="24" width="22" style="48" bestFit="1" customWidth="1"/>
    <col min="25" max="25" width="29.42578125" style="48" bestFit="1" customWidth="1"/>
    <col min="26" max="26" width="15" style="48" bestFit="1" customWidth="1"/>
    <col min="27" max="27" width="14" style="48" bestFit="1" customWidth="1"/>
    <col min="28" max="28" width="19.28515625" style="48" bestFit="1" customWidth="1"/>
    <col min="29" max="29" width="19.7109375" style="48" bestFit="1" customWidth="1"/>
    <col min="30" max="30" width="22" style="48" bestFit="1" customWidth="1"/>
    <col min="31" max="31" width="29.42578125" style="48" bestFit="1" customWidth="1"/>
    <col min="32" max="32" width="15" style="48" bestFit="1" customWidth="1"/>
    <col min="33" max="33" width="14" style="48" bestFit="1" customWidth="1"/>
    <col min="34" max="34" width="19.28515625" style="48" bestFit="1" customWidth="1"/>
    <col min="35" max="35" width="19.7109375" style="48" bestFit="1" customWidth="1"/>
    <col min="36" max="36" width="22" style="48" bestFit="1" customWidth="1"/>
    <col min="37" max="37" width="29.42578125" style="48" bestFit="1" customWidth="1"/>
    <col min="38" max="38" width="15" style="48" bestFit="1" customWidth="1"/>
    <col min="39" max="39" width="14" style="48" bestFit="1" customWidth="1"/>
    <col min="40" max="40" width="19.28515625" style="48" bestFit="1" customWidth="1"/>
    <col min="41" max="41" width="19.7109375" style="48" bestFit="1" customWidth="1"/>
    <col min="42" max="42" width="22" style="48" bestFit="1" customWidth="1"/>
    <col min="43" max="43" width="29.42578125" style="48" bestFit="1" customWidth="1"/>
    <col min="44" max="44" width="15" style="48" bestFit="1" customWidth="1"/>
    <col min="45" max="45" width="14" style="48" bestFit="1" customWidth="1"/>
    <col min="46" max="46" width="19.28515625" style="48" bestFit="1" customWidth="1"/>
    <col min="47" max="47" width="19.7109375" style="48" bestFit="1" customWidth="1"/>
    <col min="48" max="48" width="22" style="48" bestFit="1" customWidth="1"/>
    <col min="49" max="49" width="29.42578125" style="48" bestFit="1" customWidth="1"/>
    <col min="50" max="50" width="15" style="48" bestFit="1" customWidth="1"/>
    <col min="51" max="51" width="14" style="48" bestFit="1" customWidth="1"/>
    <col min="52" max="52" width="19.28515625" style="48" bestFit="1" customWidth="1"/>
    <col min="53" max="53" width="19.7109375" style="48" bestFit="1" customWidth="1"/>
    <col min="54" max="54" width="22" style="48" bestFit="1" customWidth="1"/>
    <col min="55" max="55" width="29.42578125" style="48" bestFit="1" customWidth="1"/>
    <col min="56" max="56" width="15" style="48" bestFit="1" customWidth="1"/>
    <col min="57" max="57" width="14" style="48" bestFit="1" customWidth="1"/>
    <col min="58" max="58" width="19.28515625" style="48" bestFit="1" customWidth="1"/>
    <col min="59" max="59" width="19.7109375" style="48" bestFit="1" customWidth="1"/>
    <col min="60" max="16384" width="9.140625" style="48"/>
  </cols>
  <sheetData>
    <row r="1" spans="1:10" ht="38.25" customHeight="1" thickBot="1" x14ac:dyDescent="0.3">
      <c r="A1" s="180" t="s">
        <v>178</v>
      </c>
      <c r="B1" s="181"/>
      <c r="C1" s="181"/>
      <c r="D1" s="181"/>
      <c r="E1" s="182"/>
      <c r="F1" s="78"/>
      <c r="G1" s="79"/>
      <c r="H1" s="79"/>
      <c r="I1" s="79"/>
      <c r="J1" s="79"/>
    </row>
    <row r="2" spans="1:10" ht="18" customHeight="1" thickBot="1" x14ac:dyDescent="0.3">
      <c r="D2" s="80" t="s">
        <v>181</v>
      </c>
      <c r="E2" s="81" t="s">
        <v>182</v>
      </c>
    </row>
    <row r="3" spans="1:10" x14ac:dyDescent="0.25">
      <c r="A3" s="173" t="str">
        <f>'Rail Service (Item Nos. 1-6)'!A3</f>
        <v>Railroad: CSX</v>
      </c>
      <c r="B3" s="175" t="str">
        <f>'Rail Service (Item Nos. 1-6)'!B3:B4</f>
        <v>Year: 2022</v>
      </c>
      <c r="C3" s="177" t="str">
        <f>'Rail Service (Item Nos. 1-6)'!C3</f>
        <v xml:space="preserve">Reporting Week: </v>
      </c>
      <c r="D3" s="50">
        <f>'Rail Service (Item Nos. 1-6)'!E3+2</f>
        <v>44781</v>
      </c>
      <c r="E3" s="10"/>
      <c r="F3" s="10"/>
      <c r="G3" s="10"/>
      <c r="H3" s="49"/>
      <c r="I3" s="6"/>
      <c r="J3" s="55"/>
    </row>
    <row r="4" spans="1:10" ht="15.75" thickBot="1" x14ac:dyDescent="0.3">
      <c r="A4" s="174"/>
      <c r="B4" s="176"/>
      <c r="C4" s="178"/>
      <c r="D4" s="51">
        <f>'Rail Service (Item Nos. 1-6)'!E4+2</f>
        <v>44787</v>
      </c>
      <c r="E4" s="10"/>
      <c r="F4" s="10"/>
      <c r="G4" s="10"/>
      <c r="H4" s="49"/>
      <c r="I4" s="6"/>
      <c r="J4" s="55"/>
    </row>
    <row r="5" spans="1:10" ht="15.75" thickBot="1" x14ac:dyDescent="0.3"/>
    <row r="6" spans="1:10" s="82" customFormat="1" ht="48.75" customHeight="1" thickBot="1" x14ac:dyDescent="0.3">
      <c r="A6" s="185" t="s">
        <v>177</v>
      </c>
      <c r="B6" s="186"/>
      <c r="C6" s="186"/>
      <c r="D6" s="186"/>
      <c r="E6" s="188"/>
    </row>
    <row r="7" spans="1:10" ht="15.75" thickBot="1" x14ac:dyDescent="0.3"/>
    <row r="8" spans="1:10" ht="60.75" customHeight="1" thickBot="1" x14ac:dyDescent="0.3">
      <c r="A8" s="83" t="s">
        <v>35</v>
      </c>
      <c r="B8" s="84" t="s">
        <v>87</v>
      </c>
      <c r="C8" s="84" t="s">
        <v>88</v>
      </c>
      <c r="D8" s="163" t="s">
        <v>171</v>
      </c>
      <c r="E8" s="164"/>
    </row>
    <row r="9" spans="1:10" ht="39.75" customHeight="1" thickBot="1" x14ac:dyDescent="0.3">
      <c r="A9" s="85"/>
      <c r="B9" s="86"/>
      <c r="C9" s="42"/>
      <c r="D9" s="84" t="s">
        <v>89</v>
      </c>
      <c r="E9" s="84" t="s">
        <v>90</v>
      </c>
    </row>
    <row r="10" spans="1:10" x14ac:dyDescent="0.25">
      <c r="A10" s="151" t="s">
        <v>39</v>
      </c>
      <c r="B10" s="138">
        <v>0</v>
      </c>
      <c r="C10" s="138">
        <v>0</v>
      </c>
      <c r="D10" s="138">
        <f>B10-C10</f>
        <v>0</v>
      </c>
      <c r="E10" s="138">
        <v>0</v>
      </c>
    </row>
    <row r="11" spans="1:10" x14ac:dyDescent="0.25">
      <c r="A11" s="7" t="s">
        <v>40</v>
      </c>
      <c r="B11" s="138">
        <v>0</v>
      </c>
      <c r="C11" s="138">
        <v>0</v>
      </c>
      <c r="D11" s="138">
        <f t="shared" ref="D11:D57" si="0">B11-C11</f>
        <v>0</v>
      </c>
      <c r="E11" s="138">
        <v>0</v>
      </c>
    </row>
    <row r="12" spans="1:10" x14ac:dyDescent="0.25">
      <c r="A12" s="7" t="s">
        <v>41</v>
      </c>
      <c r="B12" s="138">
        <v>0</v>
      </c>
      <c r="C12" s="138">
        <v>0</v>
      </c>
      <c r="D12" s="138">
        <f t="shared" si="0"/>
        <v>0</v>
      </c>
      <c r="E12" s="138">
        <v>0</v>
      </c>
    </row>
    <row r="13" spans="1:10" x14ac:dyDescent="0.25">
      <c r="A13" s="7" t="s">
        <v>42</v>
      </c>
      <c r="B13" s="138">
        <v>0</v>
      </c>
      <c r="C13" s="138">
        <v>0</v>
      </c>
      <c r="D13" s="138">
        <f t="shared" si="0"/>
        <v>0</v>
      </c>
      <c r="E13" s="138">
        <v>0</v>
      </c>
    </row>
    <row r="14" spans="1:10" x14ac:dyDescent="0.25">
      <c r="A14" s="7" t="s">
        <v>43</v>
      </c>
      <c r="B14" s="138">
        <v>0</v>
      </c>
      <c r="C14" s="138">
        <v>0</v>
      </c>
      <c r="D14" s="138">
        <f t="shared" si="0"/>
        <v>0</v>
      </c>
      <c r="E14" s="138">
        <v>0</v>
      </c>
    </row>
    <row r="15" spans="1:10" x14ac:dyDescent="0.25">
      <c r="A15" s="7" t="s">
        <v>44</v>
      </c>
      <c r="B15" s="138">
        <v>0</v>
      </c>
      <c r="C15" s="138">
        <v>0</v>
      </c>
      <c r="D15" s="138">
        <f t="shared" si="0"/>
        <v>0</v>
      </c>
      <c r="E15" s="138">
        <v>0</v>
      </c>
    </row>
    <row r="16" spans="1:10" x14ac:dyDescent="0.25">
      <c r="A16" s="7" t="s">
        <v>45</v>
      </c>
      <c r="B16" s="138">
        <v>0</v>
      </c>
      <c r="C16" s="138">
        <v>0</v>
      </c>
      <c r="D16" s="138">
        <f t="shared" si="0"/>
        <v>0</v>
      </c>
      <c r="E16" s="138">
        <v>0</v>
      </c>
    </row>
    <row r="17" spans="1:5" x14ac:dyDescent="0.25">
      <c r="A17" s="7" t="s">
        <v>46</v>
      </c>
      <c r="B17" s="138">
        <v>0</v>
      </c>
      <c r="C17" s="138">
        <v>0</v>
      </c>
      <c r="D17" s="138">
        <f t="shared" si="0"/>
        <v>0</v>
      </c>
      <c r="E17" s="138">
        <v>0</v>
      </c>
    </row>
    <row r="18" spans="1:5" x14ac:dyDescent="0.25">
      <c r="A18" s="7" t="s">
        <v>47</v>
      </c>
      <c r="B18" s="138">
        <v>0</v>
      </c>
      <c r="C18" s="138">
        <v>0</v>
      </c>
      <c r="D18" s="138">
        <f t="shared" si="0"/>
        <v>0</v>
      </c>
      <c r="E18" s="138">
        <v>0</v>
      </c>
    </row>
    <row r="19" spans="1:5" x14ac:dyDescent="0.25">
      <c r="A19" s="7" t="s">
        <v>48</v>
      </c>
      <c r="B19" s="138">
        <v>0</v>
      </c>
      <c r="C19" s="138">
        <v>0</v>
      </c>
      <c r="D19" s="138">
        <f t="shared" si="0"/>
        <v>0</v>
      </c>
      <c r="E19" s="138">
        <v>0</v>
      </c>
    </row>
    <row r="20" spans="1:5" x14ac:dyDescent="0.25">
      <c r="A20" s="7" t="s">
        <v>49</v>
      </c>
      <c r="B20" s="138">
        <v>0</v>
      </c>
      <c r="C20" s="138">
        <v>0</v>
      </c>
      <c r="D20" s="138">
        <f t="shared" si="0"/>
        <v>0</v>
      </c>
      <c r="E20" s="138">
        <v>0</v>
      </c>
    </row>
    <row r="21" spans="1:5" x14ac:dyDescent="0.25">
      <c r="A21" s="7" t="s">
        <v>50</v>
      </c>
      <c r="B21" s="138">
        <v>10</v>
      </c>
      <c r="C21" s="138">
        <v>7</v>
      </c>
      <c r="D21" s="138">
        <v>3</v>
      </c>
      <c r="E21" s="138">
        <v>2</v>
      </c>
    </row>
    <row r="22" spans="1:5" x14ac:dyDescent="0.25">
      <c r="A22" s="7" t="s">
        <v>51</v>
      </c>
      <c r="B22" s="138">
        <v>67</v>
      </c>
      <c r="C22" s="138">
        <v>52</v>
      </c>
      <c r="D22" s="138">
        <v>15</v>
      </c>
      <c r="E22" s="138">
        <v>10</v>
      </c>
    </row>
    <row r="23" spans="1:5" x14ac:dyDescent="0.25">
      <c r="A23" s="7" t="s">
        <v>52</v>
      </c>
      <c r="B23" s="138">
        <v>0</v>
      </c>
      <c r="C23" s="138">
        <v>0</v>
      </c>
      <c r="D23" s="138">
        <f t="shared" si="0"/>
        <v>0</v>
      </c>
      <c r="E23" s="138">
        <v>0</v>
      </c>
    </row>
    <row r="24" spans="1:5" x14ac:dyDescent="0.25">
      <c r="A24" s="7" t="s">
        <v>53</v>
      </c>
      <c r="B24" s="138">
        <v>0</v>
      </c>
      <c r="C24" s="138">
        <v>0</v>
      </c>
      <c r="D24" s="138">
        <v>0</v>
      </c>
      <c r="E24" s="138">
        <v>0</v>
      </c>
    </row>
    <row r="25" spans="1:5" x14ac:dyDescent="0.25">
      <c r="A25" s="7" t="s">
        <v>54</v>
      </c>
      <c r="B25" s="138">
        <v>0</v>
      </c>
      <c r="C25" s="138">
        <v>0</v>
      </c>
      <c r="D25" s="138">
        <f t="shared" si="0"/>
        <v>0</v>
      </c>
      <c r="E25" s="138">
        <v>0</v>
      </c>
    </row>
    <row r="26" spans="1:5" x14ac:dyDescent="0.25">
      <c r="A26" s="141" t="s">
        <v>55</v>
      </c>
      <c r="B26" s="138">
        <v>0</v>
      </c>
      <c r="C26" s="138">
        <v>0</v>
      </c>
      <c r="D26" s="138">
        <f t="shared" si="0"/>
        <v>0</v>
      </c>
      <c r="E26" s="138">
        <v>0</v>
      </c>
    </row>
    <row r="27" spans="1:5" x14ac:dyDescent="0.25">
      <c r="A27" s="7" t="s">
        <v>56</v>
      </c>
      <c r="B27" s="138">
        <v>0</v>
      </c>
      <c r="C27" s="138">
        <v>0</v>
      </c>
      <c r="D27" s="138">
        <f t="shared" si="0"/>
        <v>0</v>
      </c>
      <c r="E27" s="138">
        <v>0</v>
      </c>
    </row>
    <row r="28" spans="1:5" x14ac:dyDescent="0.25">
      <c r="A28" s="7" t="s">
        <v>57</v>
      </c>
      <c r="B28" s="138">
        <v>0</v>
      </c>
      <c r="C28" s="138">
        <v>0</v>
      </c>
      <c r="D28" s="138">
        <f t="shared" si="0"/>
        <v>0</v>
      </c>
      <c r="E28" s="138">
        <v>0</v>
      </c>
    </row>
    <row r="29" spans="1:5" x14ac:dyDescent="0.25">
      <c r="A29" s="7" t="s">
        <v>58</v>
      </c>
      <c r="B29" s="138">
        <v>0</v>
      </c>
      <c r="C29" s="138">
        <v>0</v>
      </c>
      <c r="D29" s="138">
        <f t="shared" si="0"/>
        <v>0</v>
      </c>
      <c r="E29" s="138">
        <v>0</v>
      </c>
    </row>
    <row r="30" spans="1:5" x14ac:dyDescent="0.25">
      <c r="A30" s="7" t="s">
        <v>59</v>
      </c>
      <c r="B30" s="138">
        <v>0</v>
      </c>
      <c r="C30" s="138">
        <v>0</v>
      </c>
      <c r="D30" s="138">
        <f t="shared" si="0"/>
        <v>0</v>
      </c>
      <c r="E30" s="138">
        <v>0</v>
      </c>
    </row>
    <row r="31" spans="1:5" x14ac:dyDescent="0.25">
      <c r="A31" s="7" t="s">
        <v>60</v>
      </c>
      <c r="B31" s="138">
        <v>0</v>
      </c>
      <c r="C31" s="138">
        <v>0</v>
      </c>
      <c r="D31" s="138">
        <f t="shared" si="0"/>
        <v>0</v>
      </c>
      <c r="E31" s="138">
        <v>0</v>
      </c>
    </row>
    <row r="32" spans="1:5" x14ac:dyDescent="0.25">
      <c r="A32" s="7" t="s">
        <v>61</v>
      </c>
      <c r="B32" s="138">
        <v>0</v>
      </c>
      <c r="C32" s="138">
        <v>0</v>
      </c>
      <c r="D32" s="138">
        <f t="shared" si="0"/>
        <v>0</v>
      </c>
      <c r="E32" s="138">
        <v>0</v>
      </c>
    </row>
    <row r="33" spans="1:7" x14ac:dyDescent="0.25">
      <c r="A33" s="7" t="s">
        <v>62</v>
      </c>
      <c r="B33" s="138">
        <v>0</v>
      </c>
      <c r="C33" s="138">
        <v>0</v>
      </c>
      <c r="D33" s="138">
        <f t="shared" si="0"/>
        <v>0</v>
      </c>
      <c r="E33" s="138">
        <v>0</v>
      </c>
    </row>
    <row r="34" spans="1:7" x14ac:dyDescent="0.25">
      <c r="A34" s="7" t="s">
        <v>63</v>
      </c>
      <c r="B34" s="138">
        <v>0</v>
      </c>
      <c r="C34" s="138">
        <v>0</v>
      </c>
      <c r="D34" s="138">
        <f t="shared" si="0"/>
        <v>0</v>
      </c>
      <c r="E34" s="138">
        <v>0</v>
      </c>
    </row>
    <row r="35" spans="1:7" x14ac:dyDescent="0.25">
      <c r="A35" s="7" t="s">
        <v>64</v>
      </c>
      <c r="B35" s="138">
        <v>0</v>
      </c>
      <c r="C35" s="138">
        <v>0</v>
      </c>
      <c r="D35" s="138">
        <f t="shared" si="0"/>
        <v>0</v>
      </c>
      <c r="E35" s="138">
        <v>0</v>
      </c>
    </row>
    <row r="36" spans="1:7" x14ac:dyDescent="0.25">
      <c r="A36" s="7" t="s">
        <v>65</v>
      </c>
      <c r="B36" s="138">
        <v>0</v>
      </c>
      <c r="C36" s="138">
        <v>0</v>
      </c>
      <c r="D36" s="138">
        <f t="shared" si="0"/>
        <v>0</v>
      </c>
      <c r="E36" s="138">
        <v>0</v>
      </c>
      <c r="F36" s="8"/>
      <c r="G36" s="6"/>
    </row>
    <row r="37" spans="1:7" x14ac:dyDescent="0.25">
      <c r="A37" s="7" t="s">
        <v>66</v>
      </c>
      <c r="B37" s="138">
        <v>0</v>
      </c>
      <c r="C37" s="138">
        <v>0</v>
      </c>
      <c r="D37" s="138">
        <f t="shared" si="0"/>
        <v>0</v>
      </c>
      <c r="E37" s="138">
        <v>0</v>
      </c>
    </row>
    <row r="38" spans="1:7" x14ac:dyDescent="0.25">
      <c r="A38" s="7" t="s">
        <v>67</v>
      </c>
      <c r="B38" s="138">
        <v>0</v>
      </c>
      <c r="C38" s="138">
        <v>0</v>
      </c>
      <c r="D38" s="138">
        <f t="shared" si="0"/>
        <v>0</v>
      </c>
      <c r="E38" s="138">
        <v>0</v>
      </c>
    </row>
    <row r="39" spans="1:7" x14ac:dyDescent="0.25">
      <c r="A39" s="7" t="s">
        <v>68</v>
      </c>
      <c r="B39" s="138">
        <v>0</v>
      </c>
      <c r="C39" s="138">
        <v>0</v>
      </c>
      <c r="D39" s="138">
        <f t="shared" si="0"/>
        <v>0</v>
      </c>
      <c r="E39" s="138">
        <v>0</v>
      </c>
    </row>
    <row r="40" spans="1:7" x14ac:dyDescent="0.25">
      <c r="A40" s="7" t="s">
        <v>69</v>
      </c>
      <c r="B40" s="138">
        <v>0</v>
      </c>
      <c r="C40" s="138">
        <v>0</v>
      </c>
      <c r="D40" s="138">
        <f t="shared" si="0"/>
        <v>0</v>
      </c>
      <c r="E40" s="138">
        <v>0</v>
      </c>
    </row>
    <row r="41" spans="1:7" x14ac:dyDescent="0.25">
      <c r="A41" s="7" t="s">
        <v>70</v>
      </c>
      <c r="B41" s="138">
        <v>0</v>
      </c>
      <c r="C41" s="138">
        <v>0</v>
      </c>
      <c r="D41" s="138">
        <v>0</v>
      </c>
      <c r="E41" s="138">
        <v>0</v>
      </c>
    </row>
    <row r="42" spans="1:7" x14ac:dyDescent="0.25">
      <c r="A42" s="141" t="s">
        <v>71</v>
      </c>
      <c r="B42" s="138">
        <v>8</v>
      </c>
      <c r="C42" s="138">
        <v>3</v>
      </c>
      <c r="D42" s="138">
        <v>5</v>
      </c>
      <c r="E42" s="138">
        <v>4</v>
      </c>
    </row>
    <row r="43" spans="1:7" x14ac:dyDescent="0.25">
      <c r="A43" s="7" t="s">
        <v>72</v>
      </c>
      <c r="B43" s="138">
        <v>0</v>
      </c>
      <c r="C43" s="138">
        <v>0</v>
      </c>
      <c r="D43" s="138">
        <v>0</v>
      </c>
      <c r="E43" s="138">
        <v>0</v>
      </c>
    </row>
    <row r="44" spans="1:7" x14ac:dyDescent="0.25">
      <c r="A44" s="7" t="s">
        <v>73</v>
      </c>
      <c r="B44" s="138">
        <v>0</v>
      </c>
      <c r="C44" s="138">
        <v>0</v>
      </c>
      <c r="D44" s="138">
        <f t="shared" si="0"/>
        <v>0</v>
      </c>
      <c r="E44" s="138">
        <v>0</v>
      </c>
    </row>
    <row r="45" spans="1:7" x14ac:dyDescent="0.25">
      <c r="A45" s="7" t="s">
        <v>74</v>
      </c>
      <c r="B45" s="138">
        <v>0</v>
      </c>
      <c r="C45" s="138">
        <v>0</v>
      </c>
      <c r="D45" s="138">
        <f t="shared" si="0"/>
        <v>0</v>
      </c>
      <c r="E45" s="138">
        <v>0</v>
      </c>
    </row>
    <row r="46" spans="1:7" x14ac:dyDescent="0.25">
      <c r="A46" s="7" t="s">
        <v>75</v>
      </c>
      <c r="B46" s="138">
        <v>0</v>
      </c>
      <c r="C46" s="138">
        <v>0</v>
      </c>
      <c r="D46" s="138">
        <f t="shared" si="0"/>
        <v>0</v>
      </c>
      <c r="E46" s="138">
        <v>0</v>
      </c>
    </row>
    <row r="47" spans="1:7" x14ac:dyDescent="0.25">
      <c r="A47" s="7" t="s">
        <v>76</v>
      </c>
      <c r="B47" s="138">
        <v>5</v>
      </c>
      <c r="C47" s="138">
        <v>5</v>
      </c>
      <c r="D47" s="138">
        <v>0</v>
      </c>
      <c r="E47" s="138">
        <v>0</v>
      </c>
    </row>
    <row r="48" spans="1:7" x14ac:dyDescent="0.25">
      <c r="A48" s="7" t="s">
        <v>77</v>
      </c>
      <c r="B48" s="138">
        <v>0</v>
      </c>
      <c r="C48" s="138">
        <v>0</v>
      </c>
      <c r="D48" s="138">
        <f t="shared" si="0"/>
        <v>0</v>
      </c>
      <c r="E48" s="138">
        <v>0</v>
      </c>
    </row>
    <row r="49" spans="1:5" x14ac:dyDescent="0.25">
      <c r="A49" s="7" t="s">
        <v>78</v>
      </c>
      <c r="B49" s="138">
        <v>0</v>
      </c>
      <c r="C49" s="138">
        <v>0</v>
      </c>
      <c r="D49" s="138">
        <f t="shared" si="0"/>
        <v>0</v>
      </c>
      <c r="E49" s="138">
        <v>0</v>
      </c>
    </row>
    <row r="50" spans="1:5" x14ac:dyDescent="0.25">
      <c r="A50" s="7" t="s">
        <v>79</v>
      </c>
      <c r="B50" s="138">
        <v>0</v>
      </c>
      <c r="C50" s="138">
        <v>0</v>
      </c>
      <c r="D50" s="138">
        <f t="shared" si="0"/>
        <v>0</v>
      </c>
      <c r="E50" s="138">
        <v>0</v>
      </c>
    </row>
    <row r="51" spans="1:5" x14ac:dyDescent="0.25">
      <c r="A51" s="7" t="s">
        <v>80</v>
      </c>
      <c r="B51" s="138">
        <v>0</v>
      </c>
      <c r="C51" s="138">
        <v>0</v>
      </c>
      <c r="D51" s="138">
        <f t="shared" si="0"/>
        <v>0</v>
      </c>
      <c r="E51" s="138">
        <v>0</v>
      </c>
    </row>
    <row r="52" spans="1:5" x14ac:dyDescent="0.25">
      <c r="A52" s="7" t="s">
        <v>81</v>
      </c>
      <c r="B52" s="138">
        <v>0</v>
      </c>
      <c r="C52" s="138">
        <v>0</v>
      </c>
      <c r="D52" s="138">
        <f t="shared" si="0"/>
        <v>0</v>
      </c>
      <c r="E52" s="138">
        <v>0</v>
      </c>
    </row>
    <row r="53" spans="1:5" x14ac:dyDescent="0.25">
      <c r="A53" s="7" t="s">
        <v>82</v>
      </c>
      <c r="B53" s="138">
        <v>0</v>
      </c>
      <c r="C53" s="138">
        <v>0</v>
      </c>
      <c r="D53" s="138">
        <f t="shared" si="0"/>
        <v>0</v>
      </c>
      <c r="E53" s="138">
        <v>0</v>
      </c>
    </row>
    <row r="54" spans="1:5" x14ac:dyDescent="0.25">
      <c r="A54" s="7" t="s">
        <v>83</v>
      </c>
      <c r="B54" s="138">
        <v>0</v>
      </c>
      <c r="C54" s="138">
        <v>0</v>
      </c>
      <c r="D54" s="138">
        <f t="shared" si="0"/>
        <v>0</v>
      </c>
      <c r="E54" s="138">
        <v>0</v>
      </c>
    </row>
    <row r="55" spans="1:5" x14ac:dyDescent="0.25">
      <c r="A55" s="7" t="s">
        <v>84</v>
      </c>
      <c r="B55" s="138">
        <v>0</v>
      </c>
      <c r="C55" s="138">
        <v>0</v>
      </c>
      <c r="D55" s="138">
        <f t="shared" si="0"/>
        <v>0</v>
      </c>
      <c r="E55" s="138">
        <v>0</v>
      </c>
    </row>
    <row r="56" spans="1:5" x14ac:dyDescent="0.25">
      <c r="A56" s="7" t="s">
        <v>85</v>
      </c>
      <c r="B56" s="138">
        <v>0</v>
      </c>
      <c r="C56" s="138">
        <v>0</v>
      </c>
      <c r="D56" s="138">
        <f t="shared" si="0"/>
        <v>0</v>
      </c>
      <c r="E56" s="138">
        <v>0</v>
      </c>
    </row>
    <row r="57" spans="1:5" x14ac:dyDescent="0.25">
      <c r="A57" s="7" t="s">
        <v>86</v>
      </c>
      <c r="B57" s="138">
        <v>0</v>
      </c>
      <c r="C57" s="138">
        <v>0</v>
      </c>
      <c r="D57" s="138">
        <f t="shared" si="0"/>
        <v>0</v>
      </c>
      <c r="E57" s="138">
        <v>0</v>
      </c>
    </row>
    <row r="58" spans="1:5" s="6" customFormat="1" x14ac:dyDescent="0.25">
      <c r="A58" s="141" t="s">
        <v>91</v>
      </c>
      <c r="B58" s="141">
        <f>SUM(B10:B57)</f>
        <v>90</v>
      </c>
      <c r="C58" s="141">
        <f>SUM(C10:C57)</f>
        <v>67</v>
      </c>
      <c r="D58" s="141">
        <f>SUM(D10:D57)</f>
        <v>23</v>
      </c>
      <c r="E58" s="141">
        <f>SUM(E10:E57)</f>
        <v>16</v>
      </c>
    </row>
    <row r="59" spans="1:5" s="6" customFormat="1" x14ac:dyDescent="0.25"/>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7" zoomScale="86" zoomScaleNormal="86" workbookViewId="0">
      <selection activeCell="D17" sqref="D17"/>
    </sheetView>
  </sheetViews>
  <sheetFormatPr defaultColWidth="9.140625" defaultRowHeight="15" x14ac:dyDescent="0.25"/>
  <cols>
    <col min="1" max="1" width="23.7109375" style="48" customWidth="1"/>
    <col min="2" max="4" width="26.7109375" style="48" customWidth="1"/>
    <col min="5" max="5" width="24.140625" style="48" customWidth="1"/>
    <col min="6" max="7" width="9.140625" style="48"/>
    <col min="8" max="8" width="10.7109375" style="48" bestFit="1" customWidth="1"/>
    <col min="9" max="16384" width="9.140625" style="48"/>
  </cols>
  <sheetData>
    <row r="1" spans="1:8" ht="36" customHeight="1" thickBot="1" x14ac:dyDescent="0.3">
      <c r="A1" s="180" t="s">
        <v>178</v>
      </c>
      <c r="B1" s="189"/>
      <c r="C1" s="189"/>
      <c r="D1" s="189"/>
      <c r="E1" s="190"/>
      <c r="F1" s="68"/>
      <c r="G1" s="68"/>
      <c r="H1" s="68"/>
    </row>
    <row r="2" spans="1:8" ht="16.5" customHeight="1" thickBot="1" x14ac:dyDescent="0.3">
      <c r="D2" s="69" t="s">
        <v>181</v>
      </c>
      <c r="E2" s="70" t="s">
        <v>182</v>
      </c>
    </row>
    <row r="3" spans="1:8" x14ac:dyDescent="0.25">
      <c r="A3" s="173" t="str">
        <f>'Rail Service (Item Nos. 1-6)'!A3</f>
        <v>Railroad: CSX</v>
      </c>
      <c r="B3" s="175" t="str">
        <f>'Rail Service (Item Nos. 1-6)'!B3:B4</f>
        <v>Year: 2022</v>
      </c>
      <c r="C3" s="177" t="str">
        <f>'Rail Service (Item Nos. 1-6)'!C3</f>
        <v xml:space="preserve">Reporting Week: </v>
      </c>
      <c r="D3" s="71" t="s">
        <v>2</v>
      </c>
      <c r="E3" s="50">
        <f>'Rail Service (Item Nos. 1-6)'!E3</f>
        <v>44779</v>
      </c>
      <c r="F3" s="49"/>
      <c r="G3" s="6"/>
      <c r="H3" s="55"/>
    </row>
    <row r="4" spans="1:8" ht="15.75" thickBot="1" x14ac:dyDescent="0.3">
      <c r="A4" s="174"/>
      <c r="B4" s="176"/>
      <c r="C4" s="178"/>
      <c r="D4" s="56" t="s">
        <v>3</v>
      </c>
      <c r="E4" s="51">
        <f>'Rail Service (Item Nos. 1-6)'!E4</f>
        <v>44785</v>
      </c>
      <c r="F4" s="49"/>
      <c r="G4" s="6"/>
      <c r="H4" s="55"/>
    </row>
    <row r="5" spans="1:8" x14ac:dyDescent="0.25">
      <c r="E5" s="57"/>
    </row>
    <row r="6" spans="1:8" ht="15.75" thickBot="1" x14ac:dyDescent="0.3">
      <c r="A6" s="6"/>
    </row>
    <row r="7" spans="1:8" ht="47.25" customHeight="1" thickBot="1" x14ac:dyDescent="0.3">
      <c r="A7" s="191" t="s">
        <v>180</v>
      </c>
      <c r="B7" s="192"/>
      <c r="C7" s="193"/>
    </row>
    <row r="8" spans="1:8" ht="57.75" customHeight="1" thickBot="1" x14ac:dyDescent="0.3">
      <c r="A8" s="41" t="s">
        <v>92</v>
      </c>
      <c r="B8" s="72" t="s">
        <v>93</v>
      </c>
      <c r="C8" s="73" t="s">
        <v>94</v>
      </c>
    </row>
    <row r="9" spans="1:8" x14ac:dyDescent="0.25">
      <c r="A9" s="111" t="s">
        <v>195</v>
      </c>
      <c r="B9" s="136"/>
      <c r="C9" s="126"/>
    </row>
    <row r="10" spans="1:8" x14ac:dyDescent="0.25">
      <c r="A10" s="9" t="s">
        <v>196</v>
      </c>
      <c r="B10" s="127">
        <v>2155</v>
      </c>
      <c r="C10" s="127">
        <v>2090</v>
      </c>
    </row>
    <row r="11" spans="1:8" x14ac:dyDescent="0.25">
      <c r="A11" s="9" t="s">
        <v>197</v>
      </c>
      <c r="B11" s="136"/>
      <c r="C11" s="126"/>
    </row>
    <row r="12" spans="1:8" x14ac:dyDescent="0.25">
      <c r="A12" s="9" t="s">
        <v>198</v>
      </c>
      <c r="B12" s="127">
        <v>2583</v>
      </c>
      <c r="C12" s="127">
        <v>2571</v>
      </c>
    </row>
    <row r="13" spans="1:8" x14ac:dyDescent="0.25">
      <c r="A13" s="9" t="s">
        <v>199</v>
      </c>
      <c r="B13" s="127">
        <v>5413</v>
      </c>
      <c r="C13" s="127">
        <v>5418</v>
      </c>
    </row>
    <row r="14" spans="1:8" x14ac:dyDescent="0.25">
      <c r="A14" s="9" t="s">
        <v>200</v>
      </c>
      <c r="B14" s="127">
        <v>600</v>
      </c>
      <c r="C14" s="127">
        <v>616</v>
      </c>
    </row>
    <row r="15" spans="1:8" x14ac:dyDescent="0.25">
      <c r="A15" s="9"/>
      <c r="B15" s="47"/>
      <c r="C15" s="47"/>
    </row>
    <row r="16" spans="1:8" ht="28.5" customHeight="1" x14ac:dyDescent="0.25">
      <c r="A16" s="194" t="s">
        <v>183</v>
      </c>
      <c r="B16" s="195"/>
      <c r="C16" s="196"/>
    </row>
    <row r="17" spans="1:5" ht="57" customHeight="1" x14ac:dyDescent="0.25">
      <c r="A17" s="197"/>
      <c r="B17" s="198"/>
      <c r="C17" s="199"/>
    </row>
    <row r="18" spans="1:5" ht="30" customHeight="1" thickBot="1" x14ac:dyDescent="0.3"/>
    <row r="19" spans="1:5" ht="43.5" customHeight="1" thickBot="1" x14ac:dyDescent="0.3">
      <c r="A19" s="191" t="s">
        <v>179</v>
      </c>
      <c r="B19" s="192"/>
      <c r="C19" s="193"/>
      <c r="E19" s="57"/>
    </row>
    <row r="20" spans="1:5" ht="57.75" customHeight="1" x14ac:dyDescent="0.25">
      <c r="A20" s="74" t="s">
        <v>95</v>
      </c>
      <c r="B20" s="75" t="s">
        <v>137</v>
      </c>
      <c r="C20" s="75" t="s">
        <v>138</v>
      </c>
    </row>
    <row r="21" spans="1:5" ht="15" customHeight="1" x14ac:dyDescent="0.25">
      <c r="A21" s="76"/>
      <c r="B21" s="47"/>
      <c r="C21" s="47"/>
    </row>
    <row r="22" spans="1:5" ht="15" customHeight="1" x14ac:dyDescent="0.25">
      <c r="A22" s="76"/>
      <c r="B22" s="47"/>
      <c r="C22" s="47"/>
    </row>
    <row r="23" spans="1:5" ht="15" customHeight="1" x14ac:dyDescent="0.25">
      <c r="A23" s="76"/>
      <c r="B23" s="47"/>
      <c r="C23" s="47"/>
    </row>
    <row r="24" spans="1:5" ht="15" customHeight="1" x14ac:dyDescent="0.25">
      <c r="A24" s="76"/>
      <c r="B24" s="47"/>
      <c r="C24" s="47"/>
    </row>
    <row r="25" spans="1:5" ht="15" customHeight="1" x14ac:dyDescent="0.25">
      <c r="A25" s="76"/>
      <c r="B25" s="47"/>
      <c r="C25" s="47"/>
    </row>
    <row r="26" spans="1:5" ht="15" customHeight="1" x14ac:dyDescent="0.25">
      <c r="A26" s="76"/>
      <c r="B26" s="47"/>
      <c r="C26" s="47"/>
    </row>
    <row r="27" spans="1:5" ht="15" customHeight="1" x14ac:dyDescent="0.25">
      <c r="A27" s="76"/>
      <c r="B27" s="47"/>
      <c r="C27" s="47"/>
    </row>
    <row r="28" spans="1:5" ht="15" customHeight="1" x14ac:dyDescent="0.25">
      <c r="A28" s="76"/>
      <c r="B28" s="47"/>
      <c r="C28" s="47"/>
    </row>
    <row r="29" spans="1:5" ht="15" customHeight="1" x14ac:dyDescent="0.25">
      <c r="A29" s="76"/>
      <c r="B29" s="47"/>
      <c r="C29" s="47"/>
    </row>
    <row r="30" spans="1:5" ht="15" customHeight="1" x14ac:dyDescent="0.25">
      <c r="A30" s="77" t="s">
        <v>10</v>
      </c>
      <c r="B30" s="47"/>
      <c r="C30" s="47"/>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A7" zoomScale="115" zoomScaleNormal="115" workbookViewId="0">
      <selection activeCell="F35" sqref="F35"/>
    </sheetView>
  </sheetViews>
  <sheetFormatPr defaultColWidth="9.140625" defaultRowHeight="12.75" x14ac:dyDescent="0.2"/>
  <cols>
    <col min="1" max="1" width="13.28515625" style="59" customWidth="1"/>
    <col min="2" max="2" width="34.7109375" style="59" customWidth="1"/>
    <col min="3" max="3" width="23.5703125" style="59" hidden="1" customWidth="1"/>
    <col min="4" max="5" width="25.7109375" style="59" customWidth="1"/>
    <col min="6" max="107" width="8.5703125" style="59" customWidth="1"/>
    <col min="108" max="16384" width="9.140625" style="59"/>
  </cols>
  <sheetData>
    <row r="1" spans="1:14" s="48" customFormat="1" ht="54" customHeight="1" thickBot="1" x14ac:dyDescent="0.3">
      <c r="A1" s="180" t="s">
        <v>178</v>
      </c>
      <c r="B1" s="181"/>
      <c r="C1" s="181"/>
      <c r="D1" s="181"/>
      <c r="E1" s="182"/>
      <c r="F1" s="11"/>
      <c r="G1" s="11"/>
      <c r="H1" s="11"/>
      <c r="I1" s="11"/>
      <c r="J1" s="11"/>
      <c r="K1" s="11"/>
      <c r="L1" s="11"/>
      <c r="M1" s="11"/>
      <c r="N1" s="11"/>
    </row>
    <row r="2" spans="1:14" s="48" customFormat="1" ht="16.5" customHeight="1" thickBot="1" x14ac:dyDescent="0.3">
      <c r="D2" s="52" t="s">
        <v>181</v>
      </c>
      <c r="E2" s="53" t="s">
        <v>182</v>
      </c>
    </row>
    <row r="3" spans="1:14" s="48" customFormat="1" ht="15" x14ac:dyDescent="0.25">
      <c r="A3" s="173" t="str">
        <f>'Rail Service (Item Nos. 1-6)'!A3</f>
        <v>Railroad: CSX</v>
      </c>
      <c r="B3" s="175" t="str">
        <f>'Rail Service (Item Nos. 1-6)'!B3:B4</f>
        <v>Year: 2022</v>
      </c>
      <c r="C3" s="177" t="str">
        <f>'Rail Service (Item Nos. 1-6)'!C3</f>
        <v xml:space="preserve">Reporting Week: </v>
      </c>
      <c r="D3" s="54" t="s">
        <v>2</v>
      </c>
      <c r="E3" s="50">
        <f>'Rail Service (Item Nos. 1-6)'!E3</f>
        <v>44779</v>
      </c>
      <c r="F3" s="49"/>
      <c r="G3" s="49"/>
      <c r="H3" s="6"/>
      <c r="I3" s="55"/>
    </row>
    <row r="4" spans="1:14" s="48" customFormat="1" ht="15.75" thickBot="1" x14ac:dyDescent="0.3">
      <c r="A4" s="174"/>
      <c r="B4" s="176"/>
      <c r="C4" s="178"/>
      <c r="D4" s="56" t="s">
        <v>3</v>
      </c>
      <c r="E4" s="51">
        <f>'Rail Service (Item Nos. 1-6)'!E4</f>
        <v>44785</v>
      </c>
      <c r="F4" s="49"/>
      <c r="G4" s="49"/>
      <c r="H4" s="6"/>
      <c r="I4" s="55"/>
    </row>
    <row r="5" spans="1:14" s="48" customFormat="1" ht="15.75" thickBot="1" x14ac:dyDescent="0.3">
      <c r="E5" s="57"/>
      <c r="F5" s="58"/>
    </row>
    <row r="6" spans="1:14" s="48" customFormat="1" ht="47.25" customHeight="1" thickBot="1" x14ac:dyDescent="0.3">
      <c r="A6" s="162" t="s">
        <v>169</v>
      </c>
      <c r="B6" s="163"/>
      <c r="C6" s="163"/>
      <c r="D6" s="163"/>
      <c r="E6" s="164"/>
    </row>
    <row r="7" spans="1:14" ht="13.5" thickBot="1" x14ac:dyDescent="0.25"/>
    <row r="8" spans="1:14" s="64" customFormat="1" ht="29.25" customHeight="1" thickBot="1" x14ac:dyDescent="0.3">
      <c r="A8" s="60" t="s">
        <v>96</v>
      </c>
      <c r="B8" s="61" t="s">
        <v>97</v>
      </c>
      <c r="C8" s="61" t="s">
        <v>98</v>
      </c>
      <c r="D8" s="62" t="s">
        <v>139</v>
      </c>
      <c r="E8" s="63" t="s">
        <v>99</v>
      </c>
    </row>
    <row r="9" spans="1:14" x14ac:dyDescent="0.2">
      <c r="A9" s="65"/>
      <c r="B9" s="65" t="s">
        <v>101</v>
      </c>
      <c r="C9" s="65" t="s">
        <v>149</v>
      </c>
      <c r="D9" s="125">
        <v>4607</v>
      </c>
      <c r="E9" s="125">
        <v>5592</v>
      </c>
    </row>
    <row r="10" spans="1:14" x14ac:dyDescent="0.2">
      <c r="A10" s="66"/>
      <c r="B10" s="66" t="s">
        <v>21</v>
      </c>
      <c r="C10" s="66" t="s">
        <v>150</v>
      </c>
      <c r="D10" s="125">
        <v>9857</v>
      </c>
      <c r="E10" s="125">
        <v>2232</v>
      </c>
    </row>
    <row r="11" spans="1:14" x14ac:dyDescent="0.2">
      <c r="A11" s="66"/>
      <c r="B11" s="66" t="s">
        <v>105</v>
      </c>
      <c r="C11" s="65" t="s">
        <v>110</v>
      </c>
      <c r="D11" s="125">
        <v>1020</v>
      </c>
      <c r="E11" s="125">
        <v>49</v>
      </c>
    </row>
    <row r="12" spans="1:14" x14ac:dyDescent="0.2">
      <c r="A12" s="66"/>
      <c r="B12" s="66" t="s">
        <v>107</v>
      </c>
      <c r="C12" s="66" t="s">
        <v>151</v>
      </c>
      <c r="D12" s="125">
        <v>4723</v>
      </c>
      <c r="E12" s="125">
        <v>107</v>
      </c>
    </row>
    <row r="13" spans="1:14" x14ac:dyDescent="0.2">
      <c r="A13" s="66"/>
      <c r="B13" s="66" t="s">
        <v>141</v>
      </c>
      <c r="C13" s="65" t="s">
        <v>152</v>
      </c>
      <c r="D13" s="125">
        <v>26</v>
      </c>
      <c r="E13" s="125">
        <v>64</v>
      </c>
    </row>
    <row r="14" spans="1:14" x14ac:dyDescent="0.2">
      <c r="A14" s="66"/>
      <c r="B14" s="66" t="s">
        <v>142</v>
      </c>
      <c r="C14" s="66" t="s">
        <v>153</v>
      </c>
      <c r="D14" s="125">
        <v>506</v>
      </c>
      <c r="E14" s="125">
        <v>1824</v>
      </c>
    </row>
    <row r="15" spans="1:14" x14ac:dyDescent="0.2">
      <c r="A15" s="66"/>
      <c r="B15" s="66" t="s">
        <v>100</v>
      </c>
      <c r="C15" s="65" t="s">
        <v>154</v>
      </c>
      <c r="D15" s="125">
        <v>907</v>
      </c>
      <c r="E15" s="125">
        <v>1340</v>
      </c>
    </row>
    <row r="16" spans="1:14" x14ac:dyDescent="0.2">
      <c r="A16" s="66"/>
      <c r="B16" s="66" t="s">
        <v>20</v>
      </c>
      <c r="C16" s="66" t="s">
        <v>155</v>
      </c>
      <c r="D16" s="125">
        <v>1704</v>
      </c>
      <c r="E16" s="125">
        <v>1383</v>
      </c>
    </row>
    <row r="17" spans="1:17" x14ac:dyDescent="0.2">
      <c r="A17" s="66"/>
      <c r="B17" s="66" t="s">
        <v>106</v>
      </c>
      <c r="C17" s="65" t="s">
        <v>156</v>
      </c>
      <c r="D17" s="125">
        <v>1229</v>
      </c>
      <c r="E17" s="125">
        <v>309</v>
      </c>
    </row>
    <row r="18" spans="1:17" x14ac:dyDescent="0.2">
      <c r="A18" s="66"/>
      <c r="B18" s="66" t="s">
        <v>103</v>
      </c>
      <c r="C18" s="66" t="s">
        <v>157</v>
      </c>
      <c r="D18" s="125">
        <v>266</v>
      </c>
      <c r="E18" s="125">
        <v>909</v>
      </c>
    </row>
    <row r="19" spans="1:17" x14ac:dyDescent="0.2">
      <c r="A19" s="66"/>
      <c r="B19" s="66" t="s">
        <v>104</v>
      </c>
      <c r="C19" s="65" t="s">
        <v>158</v>
      </c>
      <c r="D19" s="125">
        <v>681</v>
      </c>
      <c r="E19" s="125">
        <v>16</v>
      </c>
    </row>
    <row r="20" spans="1:17" x14ac:dyDescent="0.2">
      <c r="A20" s="66"/>
      <c r="B20" s="66" t="s">
        <v>143</v>
      </c>
      <c r="C20" s="66" t="s">
        <v>159</v>
      </c>
      <c r="D20" s="125">
        <v>1956</v>
      </c>
      <c r="E20" s="125">
        <v>655</v>
      </c>
    </row>
    <row r="21" spans="1:17" x14ac:dyDescent="0.2">
      <c r="A21" s="66"/>
      <c r="B21" s="66" t="s">
        <v>144</v>
      </c>
      <c r="C21" s="65" t="s">
        <v>160</v>
      </c>
      <c r="D21" s="125">
        <v>3983</v>
      </c>
      <c r="E21" s="125">
        <v>2814</v>
      </c>
    </row>
    <row r="22" spans="1:17" x14ac:dyDescent="0.2">
      <c r="A22" s="66"/>
      <c r="B22" s="66" t="s">
        <v>145</v>
      </c>
      <c r="C22" s="66" t="s">
        <v>161</v>
      </c>
      <c r="D22" s="125">
        <v>2087</v>
      </c>
      <c r="E22" s="125">
        <v>555</v>
      </c>
    </row>
    <row r="23" spans="1:17" x14ac:dyDescent="0.2">
      <c r="A23" s="66"/>
      <c r="B23" s="66" t="s">
        <v>146</v>
      </c>
      <c r="C23" s="65" t="s">
        <v>162</v>
      </c>
      <c r="D23" s="125">
        <v>1312</v>
      </c>
      <c r="E23" s="125">
        <v>976</v>
      </c>
    </row>
    <row r="24" spans="1:17" x14ac:dyDescent="0.2">
      <c r="A24" s="66"/>
      <c r="B24" s="66" t="s">
        <v>102</v>
      </c>
      <c r="C24" s="66" t="s">
        <v>163</v>
      </c>
      <c r="D24" s="125">
        <v>496</v>
      </c>
      <c r="E24" s="125">
        <v>39</v>
      </c>
    </row>
    <row r="25" spans="1:17" x14ac:dyDescent="0.2">
      <c r="A25" s="66"/>
      <c r="B25" s="66" t="s">
        <v>147</v>
      </c>
      <c r="C25" s="65" t="s">
        <v>164</v>
      </c>
      <c r="D25" s="125">
        <v>1551</v>
      </c>
      <c r="E25" s="125">
        <v>1571</v>
      </c>
    </row>
    <row r="26" spans="1:17" x14ac:dyDescent="0.2">
      <c r="A26" s="66"/>
      <c r="B26" s="66" t="s">
        <v>108</v>
      </c>
      <c r="C26" s="66" t="s">
        <v>165</v>
      </c>
      <c r="D26" s="125">
        <v>1711</v>
      </c>
      <c r="E26" s="125">
        <v>968</v>
      </c>
    </row>
    <row r="27" spans="1:17" x14ac:dyDescent="0.2">
      <c r="A27" s="66"/>
      <c r="B27" s="66" t="s">
        <v>148</v>
      </c>
      <c r="C27" s="65" t="s">
        <v>166</v>
      </c>
      <c r="D27" s="125">
        <v>1836</v>
      </c>
      <c r="E27" s="125">
        <v>720</v>
      </c>
    </row>
    <row r="28" spans="1:17" x14ac:dyDescent="0.2">
      <c r="A28" s="66"/>
      <c r="B28" s="66" t="s">
        <v>33</v>
      </c>
      <c r="C28" s="66" t="s">
        <v>112</v>
      </c>
      <c r="D28" s="125">
        <v>406</v>
      </c>
      <c r="E28" s="125">
        <v>445</v>
      </c>
    </row>
    <row r="29" spans="1:17" x14ac:dyDescent="0.2">
      <c r="A29" s="66"/>
      <c r="B29" s="66" t="s">
        <v>109</v>
      </c>
      <c r="C29" s="66" t="s">
        <v>167</v>
      </c>
      <c r="D29" s="125">
        <v>48365</v>
      </c>
      <c r="E29" s="125">
        <v>8645</v>
      </c>
      <c r="F29" s="153"/>
    </row>
    <row r="30" spans="1:17" x14ac:dyDescent="0.2">
      <c r="A30" s="66"/>
      <c r="B30" s="66" t="s">
        <v>111</v>
      </c>
      <c r="C30" s="66" t="s">
        <v>168</v>
      </c>
      <c r="D30" s="125">
        <v>1454</v>
      </c>
      <c r="E30" s="125">
        <v>87</v>
      </c>
    </row>
    <row r="31" spans="1:17" ht="30" customHeight="1" thickBot="1" x14ac:dyDescent="0.25"/>
    <row r="32" spans="1:17" ht="48.75" customHeight="1" thickBot="1" x14ac:dyDescent="0.25">
      <c r="A32" s="162" t="s">
        <v>186</v>
      </c>
      <c r="B32" s="163"/>
      <c r="C32" s="163"/>
      <c r="D32" s="163"/>
      <c r="E32" s="164"/>
      <c r="F32" s="10"/>
      <c r="G32" s="10"/>
      <c r="I32" s="10"/>
      <c r="J32" s="10"/>
      <c r="K32" s="10"/>
      <c r="L32" s="10"/>
      <c r="M32" s="10"/>
      <c r="N32" s="10"/>
      <c r="O32" s="10"/>
      <c r="P32" s="10"/>
      <c r="Q32" s="10"/>
    </row>
    <row r="33" spans="1:5" ht="13.5" thickBot="1" x14ac:dyDescent="0.25"/>
    <row r="34" spans="1:5" s="64" customFormat="1" ht="24.75" customHeight="1" thickBot="1" x14ac:dyDescent="0.3">
      <c r="A34" s="60" t="s">
        <v>96</v>
      </c>
      <c r="B34" s="61" t="s">
        <v>97</v>
      </c>
      <c r="C34" s="61" t="s">
        <v>98</v>
      </c>
      <c r="D34" s="61" t="s">
        <v>139</v>
      </c>
      <c r="E34" s="67" t="s">
        <v>99</v>
      </c>
    </row>
    <row r="35" spans="1:5" x14ac:dyDescent="0.2">
      <c r="A35" s="65"/>
      <c r="B35" s="65" t="s">
        <v>32</v>
      </c>
      <c r="C35" s="65" t="s">
        <v>149</v>
      </c>
      <c r="D35" s="125">
        <v>1285</v>
      </c>
      <c r="E35" s="125">
        <v>260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4" customWidth="1"/>
    <col min="3" max="3" width="21" style="14" customWidth="1"/>
    <col min="4" max="5" width="29.42578125" style="14" customWidth="1"/>
    <col min="6" max="6" width="80.42578125" style="14" customWidth="1"/>
    <col min="7" max="256" width="9.140625" style="14"/>
    <col min="257" max="258" width="26.28515625" style="14" customWidth="1"/>
    <col min="259" max="261" width="33.140625" style="14" customWidth="1"/>
    <col min="262" max="262" width="80.42578125" style="14" customWidth="1"/>
    <col min="263" max="512" width="9.140625" style="14"/>
    <col min="513" max="514" width="26.28515625" style="14" customWidth="1"/>
    <col min="515" max="517" width="33.140625" style="14" customWidth="1"/>
    <col min="518" max="518" width="80.42578125" style="14" customWidth="1"/>
    <col min="519" max="768" width="9.140625" style="14"/>
    <col min="769" max="770" width="26.28515625" style="14" customWidth="1"/>
    <col min="771" max="773" width="33.140625" style="14" customWidth="1"/>
    <col min="774" max="774" width="80.42578125" style="14" customWidth="1"/>
    <col min="775" max="1024" width="9.140625" style="14"/>
    <col min="1025" max="1026" width="26.28515625" style="14" customWidth="1"/>
    <col min="1027" max="1029" width="33.140625" style="14" customWidth="1"/>
    <col min="1030" max="1030" width="80.42578125" style="14" customWidth="1"/>
    <col min="1031" max="1280" width="9.140625" style="14"/>
    <col min="1281" max="1282" width="26.28515625" style="14" customWidth="1"/>
    <col min="1283" max="1285" width="33.140625" style="14" customWidth="1"/>
    <col min="1286" max="1286" width="80.42578125" style="14" customWidth="1"/>
    <col min="1287" max="1536" width="9.140625" style="14"/>
    <col min="1537" max="1538" width="26.28515625" style="14" customWidth="1"/>
    <col min="1539" max="1541" width="33.140625" style="14" customWidth="1"/>
    <col min="1542" max="1542" width="80.42578125" style="14" customWidth="1"/>
    <col min="1543" max="1792" width="9.140625" style="14"/>
    <col min="1793" max="1794" width="26.28515625" style="14" customWidth="1"/>
    <col min="1795" max="1797" width="33.140625" style="14" customWidth="1"/>
    <col min="1798" max="1798" width="80.42578125" style="14" customWidth="1"/>
    <col min="1799" max="2048" width="9.140625" style="14"/>
    <col min="2049" max="2050" width="26.28515625" style="14" customWidth="1"/>
    <col min="2051" max="2053" width="33.140625" style="14" customWidth="1"/>
    <col min="2054" max="2054" width="80.42578125" style="14" customWidth="1"/>
    <col min="2055" max="2304" width="9.140625" style="14"/>
    <col min="2305" max="2306" width="26.28515625" style="14" customWidth="1"/>
    <col min="2307" max="2309" width="33.140625" style="14" customWidth="1"/>
    <col min="2310" max="2310" width="80.42578125" style="14" customWidth="1"/>
    <col min="2311" max="2560" width="9.140625" style="14"/>
    <col min="2561" max="2562" width="26.28515625" style="14" customWidth="1"/>
    <col min="2563" max="2565" width="33.140625" style="14" customWidth="1"/>
    <col min="2566" max="2566" width="80.42578125" style="14" customWidth="1"/>
    <col min="2567" max="2816" width="9.140625" style="14"/>
    <col min="2817" max="2818" width="26.28515625" style="14" customWidth="1"/>
    <col min="2819" max="2821" width="33.140625" style="14" customWidth="1"/>
    <col min="2822" max="2822" width="80.42578125" style="14" customWidth="1"/>
    <col min="2823" max="3072" width="9.140625" style="14"/>
    <col min="3073" max="3074" width="26.28515625" style="14" customWidth="1"/>
    <col min="3075" max="3077" width="33.140625" style="14" customWidth="1"/>
    <col min="3078" max="3078" width="80.42578125" style="14" customWidth="1"/>
    <col min="3079" max="3328" width="9.140625" style="14"/>
    <col min="3329" max="3330" width="26.28515625" style="14" customWidth="1"/>
    <col min="3331" max="3333" width="33.140625" style="14" customWidth="1"/>
    <col min="3334" max="3334" width="80.42578125" style="14" customWidth="1"/>
    <col min="3335" max="3584" width="9.140625" style="14"/>
    <col min="3585" max="3586" width="26.28515625" style="14" customWidth="1"/>
    <col min="3587" max="3589" width="33.140625" style="14" customWidth="1"/>
    <col min="3590" max="3590" width="80.42578125" style="14" customWidth="1"/>
    <col min="3591" max="3840" width="9.140625" style="14"/>
    <col min="3841" max="3842" width="26.28515625" style="14" customWidth="1"/>
    <col min="3843" max="3845" width="33.140625" style="14" customWidth="1"/>
    <col min="3846" max="3846" width="80.42578125" style="14" customWidth="1"/>
    <col min="3847" max="4096" width="9.140625" style="14"/>
    <col min="4097" max="4098" width="26.28515625" style="14" customWidth="1"/>
    <col min="4099" max="4101" width="33.140625" style="14" customWidth="1"/>
    <col min="4102" max="4102" width="80.42578125" style="14" customWidth="1"/>
    <col min="4103" max="4352" width="9.140625" style="14"/>
    <col min="4353" max="4354" width="26.28515625" style="14" customWidth="1"/>
    <col min="4355" max="4357" width="33.140625" style="14" customWidth="1"/>
    <col min="4358" max="4358" width="80.42578125" style="14" customWidth="1"/>
    <col min="4359" max="4608" width="9.140625" style="14"/>
    <col min="4609" max="4610" width="26.28515625" style="14" customWidth="1"/>
    <col min="4611" max="4613" width="33.140625" style="14" customWidth="1"/>
    <col min="4614" max="4614" width="80.42578125" style="14" customWidth="1"/>
    <col min="4615" max="4864" width="9.140625" style="14"/>
    <col min="4865" max="4866" width="26.28515625" style="14" customWidth="1"/>
    <col min="4867" max="4869" width="33.140625" style="14" customWidth="1"/>
    <col min="4870" max="4870" width="80.42578125" style="14" customWidth="1"/>
    <col min="4871" max="5120" width="9.140625" style="14"/>
    <col min="5121" max="5122" width="26.28515625" style="14" customWidth="1"/>
    <col min="5123" max="5125" width="33.140625" style="14" customWidth="1"/>
    <col min="5126" max="5126" width="80.42578125" style="14" customWidth="1"/>
    <col min="5127" max="5376" width="9.140625" style="14"/>
    <col min="5377" max="5378" width="26.28515625" style="14" customWidth="1"/>
    <col min="5379" max="5381" width="33.140625" style="14" customWidth="1"/>
    <col min="5382" max="5382" width="80.42578125" style="14" customWidth="1"/>
    <col min="5383" max="5632" width="9.140625" style="14"/>
    <col min="5633" max="5634" width="26.28515625" style="14" customWidth="1"/>
    <col min="5635" max="5637" width="33.140625" style="14" customWidth="1"/>
    <col min="5638" max="5638" width="80.42578125" style="14" customWidth="1"/>
    <col min="5639" max="5888" width="9.140625" style="14"/>
    <col min="5889" max="5890" width="26.28515625" style="14" customWidth="1"/>
    <col min="5891" max="5893" width="33.140625" style="14" customWidth="1"/>
    <col min="5894" max="5894" width="80.42578125" style="14" customWidth="1"/>
    <col min="5895" max="6144" width="9.140625" style="14"/>
    <col min="6145" max="6146" width="26.28515625" style="14" customWidth="1"/>
    <col min="6147" max="6149" width="33.140625" style="14" customWidth="1"/>
    <col min="6150" max="6150" width="80.42578125" style="14" customWidth="1"/>
    <col min="6151" max="6400" width="9.140625" style="14"/>
    <col min="6401" max="6402" width="26.28515625" style="14" customWidth="1"/>
    <col min="6403" max="6405" width="33.140625" style="14" customWidth="1"/>
    <col min="6406" max="6406" width="80.42578125" style="14" customWidth="1"/>
    <col min="6407" max="6656" width="9.140625" style="14"/>
    <col min="6657" max="6658" width="26.28515625" style="14" customWidth="1"/>
    <col min="6659" max="6661" width="33.140625" style="14" customWidth="1"/>
    <col min="6662" max="6662" width="80.42578125" style="14" customWidth="1"/>
    <col min="6663" max="6912" width="9.140625" style="14"/>
    <col min="6913" max="6914" width="26.28515625" style="14" customWidth="1"/>
    <col min="6915" max="6917" width="33.140625" style="14" customWidth="1"/>
    <col min="6918" max="6918" width="80.42578125" style="14" customWidth="1"/>
    <col min="6919" max="7168" width="9.140625" style="14"/>
    <col min="7169" max="7170" width="26.28515625" style="14" customWidth="1"/>
    <col min="7171" max="7173" width="33.140625" style="14" customWidth="1"/>
    <col min="7174" max="7174" width="80.42578125" style="14" customWidth="1"/>
    <col min="7175" max="7424" width="9.140625" style="14"/>
    <col min="7425" max="7426" width="26.28515625" style="14" customWidth="1"/>
    <col min="7427" max="7429" width="33.140625" style="14" customWidth="1"/>
    <col min="7430" max="7430" width="80.42578125" style="14" customWidth="1"/>
    <col min="7431" max="7680" width="9.140625" style="14"/>
    <col min="7681" max="7682" width="26.28515625" style="14" customWidth="1"/>
    <col min="7683" max="7685" width="33.140625" style="14" customWidth="1"/>
    <col min="7686" max="7686" width="80.42578125" style="14" customWidth="1"/>
    <col min="7687" max="7936" width="9.140625" style="14"/>
    <col min="7937" max="7938" width="26.28515625" style="14" customWidth="1"/>
    <col min="7939" max="7941" width="33.140625" style="14" customWidth="1"/>
    <col min="7942" max="7942" width="80.42578125" style="14" customWidth="1"/>
    <col min="7943" max="8192" width="9.140625" style="14"/>
    <col min="8193" max="8194" width="26.28515625" style="14" customWidth="1"/>
    <col min="8195" max="8197" width="33.140625" style="14" customWidth="1"/>
    <col min="8198" max="8198" width="80.42578125" style="14" customWidth="1"/>
    <col min="8199" max="8448" width="9.140625" style="14"/>
    <col min="8449" max="8450" width="26.28515625" style="14" customWidth="1"/>
    <col min="8451" max="8453" width="33.140625" style="14" customWidth="1"/>
    <col min="8454" max="8454" width="80.42578125" style="14" customWidth="1"/>
    <col min="8455" max="8704" width="9.140625" style="14"/>
    <col min="8705" max="8706" width="26.28515625" style="14" customWidth="1"/>
    <col min="8707" max="8709" width="33.140625" style="14" customWidth="1"/>
    <col min="8710" max="8710" width="80.42578125" style="14" customWidth="1"/>
    <col min="8711" max="8960" width="9.140625" style="14"/>
    <col min="8961" max="8962" width="26.28515625" style="14" customWidth="1"/>
    <col min="8963" max="8965" width="33.140625" style="14" customWidth="1"/>
    <col min="8966" max="8966" width="80.42578125" style="14" customWidth="1"/>
    <col min="8967" max="9216" width="9.140625" style="14"/>
    <col min="9217" max="9218" width="26.28515625" style="14" customWidth="1"/>
    <col min="9219" max="9221" width="33.140625" style="14" customWidth="1"/>
    <col min="9222" max="9222" width="80.42578125" style="14" customWidth="1"/>
    <col min="9223" max="9472" width="9.140625" style="14"/>
    <col min="9473" max="9474" width="26.28515625" style="14" customWidth="1"/>
    <col min="9475" max="9477" width="33.140625" style="14" customWidth="1"/>
    <col min="9478" max="9478" width="80.42578125" style="14" customWidth="1"/>
    <col min="9479" max="9728" width="9.140625" style="14"/>
    <col min="9729" max="9730" width="26.28515625" style="14" customWidth="1"/>
    <col min="9731" max="9733" width="33.140625" style="14" customWidth="1"/>
    <col min="9734" max="9734" width="80.42578125" style="14" customWidth="1"/>
    <col min="9735" max="9984" width="9.140625" style="14"/>
    <col min="9985" max="9986" width="26.28515625" style="14" customWidth="1"/>
    <col min="9987" max="9989" width="33.140625" style="14" customWidth="1"/>
    <col min="9990" max="9990" width="80.42578125" style="14" customWidth="1"/>
    <col min="9991" max="10240" width="9.140625" style="14"/>
    <col min="10241" max="10242" width="26.28515625" style="14" customWidth="1"/>
    <col min="10243" max="10245" width="33.140625" style="14" customWidth="1"/>
    <col min="10246" max="10246" width="80.42578125" style="14" customWidth="1"/>
    <col min="10247" max="10496" width="9.140625" style="14"/>
    <col min="10497" max="10498" width="26.28515625" style="14" customWidth="1"/>
    <col min="10499" max="10501" width="33.140625" style="14" customWidth="1"/>
    <col min="10502" max="10502" width="80.42578125" style="14" customWidth="1"/>
    <col min="10503" max="10752" width="9.140625" style="14"/>
    <col min="10753" max="10754" width="26.28515625" style="14" customWidth="1"/>
    <col min="10755" max="10757" width="33.140625" style="14" customWidth="1"/>
    <col min="10758" max="10758" width="80.42578125" style="14" customWidth="1"/>
    <col min="10759" max="11008" width="9.140625" style="14"/>
    <col min="11009" max="11010" width="26.28515625" style="14" customWidth="1"/>
    <col min="11011" max="11013" width="33.140625" style="14" customWidth="1"/>
    <col min="11014" max="11014" width="80.42578125" style="14" customWidth="1"/>
    <col min="11015" max="11264" width="9.140625" style="14"/>
    <col min="11265" max="11266" width="26.28515625" style="14" customWidth="1"/>
    <col min="11267" max="11269" width="33.140625" style="14" customWidth="1"/>
    <col min="11270" max="11270" width="80.42578125" style="14" customWidth="1"/>
    <col min="11271" max="11520" width="9.140625" style="14"/>
    <col min="11521" max="11522" width="26.28515625" style="14" customWidth="1"/>
    <col min="11523" max="11525" width="33.140625" style="14" customWidth="1"/>
    <col min="11526" max="11526" width="80.42578125" style="14" customWidth="1"/>
    <col min="11527" max="11776" width="9.140625" style="14"/>
    <col min="11777" max="11778" width="26.28515625" style="14" customWidth="1"/>
    <col min="11779" max="11781" width="33.140625" style="14" customWidth="1"/>
    <col min="11782" max="11782" width="80.42578125" style="14" customWidth="1"/>
    <col min="11783" max="12032" width="9.140625" style="14"/>
    <col min="12033" max="12034" width="26.28515625" style="14" customWidth="1"/>
    <col min="12035" max="12037" width="33.140625" style="14" customWidth="1"/>
    <col min="12038" max="12038" width="80.42578125" style="14" customWidth="1"/>
    <col min="12039" max="12288" width="9.140625" style="14"/>
    <col min="12289" max="12290" width="26.28515625" style="14" customWidth="1"/>
    <col min="12291" max="12293" width="33.140625" style="14" customWidth="1"/>
    <col min="12294" max="12294" width="80.42578125" style="14" customWidth="1"/>
    <col min="12295" max="12544" width="9.140625" style="14"/>
    <col min="12545" max="12546" width="26.28515625" style="14" customWidth="1"/>
    <col min="12547" max="12549" width="33.140625" style="14" customWidth="1"/>
    <col min="12550" max="12550" width="80.42578125" style="14" customWidth="1"/>
    <col min="12551" max="12800" width="9.140625" style="14"/>
    <col min="12801" max="12802" width="26.28515625" style="14" customWidth="1"/>
    <col min="12803" max="12805" width="33.140625" style="14" customWidth="1"/>
    <col min="12806" max="12806" width="80.42578125" style="14" customWidth="1"/>
    <col min="12807" max="13056" width="9.140625" style="14"/>
    <col min="13057" max="13058" width="26.28515625" style="14" customWidth="1"/>
    <col min="13059" max="13061" width="33.140625" style="14" customWidth="1"/>
    <col min="13062" max="13062" width="80.42578125" style="14" customWidth="1"/>
    <col min="13063" max="13312" width="9.140625" style="14"/>
    <col min="13313" max="13314" width="26.28515625" style="14" customWidth="1"/>
    <col min="13315" max="13317" width="33.140625" style="14" customWidth="1"/>
    <col min="13318" max="13318" width="80.42578125" style="14" customWidth="1"/>
    <col min="13319" max="13568" width="9.140625" style="14"/>
    <col min="13569" max="13570" width="26.28515625" style="14" customWidth="1"/>
    <col min="13571" max="13573" width="33.140625" style="14" customWidth="1"/>
    <col min="13574" max="13574" width="80.42578125" style="14" customWidth="1"/>
    <col min="13575" max="13824" width="9.140625" style="14"/>
    <col min="13825" max="13826" width="26.28515625" style="14" customWidth="1"/>
    <col min="13827" max="13829" width="33.140625" style="14" customWidth="1"/>
    <col min="13830" max="13830" width="80.42578125" style="14" customWidth="1"/>
    <col min="13831" max="14080" width="9.140625" style="14"/>
    <col min="14081" max="14082" width="26.28515625" style="14" customWidth="1"/>
    <col min="14083" max="14085" width="33.140625" style="14" customWidth="1"/>
    <col min="14086" max="14086" width="80.42578125" style="14" customWidth="1"/>
    <col min="14087" max="14336" width="9.140625" style="14"/>
    <col min="14337" max="14338" width="26.28515625" style="14" customWidth="1"/>
    <col min="14339" max="14341" width="33.140625" style="14" customWidth="1"/>
    <col min="14342" max="14342" width="80.42578125" style="14" customWidth="1"/>
    <col min="14343" max="14592" width="9.140625" style="14"/>
    <col min="14593" max="14594" width="26.28515625" style="14" customWidth="1"/>
    <col min="14595" max="14597" width="33.140625" style="14" customWidth="1"/>
    <col min="14598" max="14598" width="80.42578125" style="14" customWidth="1"/>
    <col min="14599" max="14848" width="9.140625" style="14"/>
    <col min="14849" max="14850" width="26.28515625" style="14" customWidth="1"/>
    <col min="14851" max="14853" width="33.140625" style="14" customWidth="1"/>
    <col min="14854" max="14854" width="80.42578125" style="14" customWidth="1"/>
    <col min="14855" max="15104" width="9.140625" style="14"/>
    <col min="15105" max="15106" width="26.28515625" style="14" customWidth="1"/>
    <col min="15107" max="15109" width="33.140625" style="14" customWidth="1"/>
    <col min="15110" max="15110" width="80.42578125" style="14" customWidth="1"/>
    <col min="15111" max="15360" width="9.140625" style="14"/>
    <col min="15361" max="15362" width="26.28515625" style="14" customWidth="1"/>
    <col min="15363" max="15365" width="33.140625" style="14" customWidth="1"/>
    <col min="15366" max="15366" width="80.42578125" style="14" customWidth="1"/>
    <col min="15367" max="15616" width="9.140625" style="14"/>
    <col min="15617" max="15618" width="26.28515625" style="14" customWidth="1"/>
    <col min="15619" max="15621" width="33.140625" style="14" customWidth="1"/>
    <col min="15622" max="15622" width="80.42578125" style="14" customWidth="1"/>
    <col min="15623" max="15872" width="9.140625" style="14"/>
    <col min="15873" max="15874" width="26.28515625" style="14" customWidth="1"/>
    <col min="15875" max="15877" width="33.140625" style="14" customWidth="1"/>
    <col min="15878" max="15878" width="80.42578125" style="14" customWidth="1"/>
    <col min="15879" max="16128" width="9.140625" style="14"/>
    <col min="16129" max="16130" width="26.28515625" style="14" customWidth="1"/>
    <col min="16131" max="16133" width="33.140625" style="14" customWidth="1"/>
    <col min="16134" max="16134" width="80.42578125" style="14" customWidth="1"/>
    <col min="16135" max="16384" width="9.140625" style="14"/>
  </cols>
  <sheetData>
    <row r="1" spans="1:12" ht="27" customHeight="1" thickBot="1" x14ac:dyDescent="0.45">
      <c r="A1" s="200" t="s">
        <v>178</v>
      </c>
      <c r="B1" s="201"/>
      <c r="C1" s="201"/>
      <c r="D1" s="201"/>
      <c r="E1" s="202"/>
      <c r="F1" s="12"/>
      <c r="G1" s="13"/>
      <c r="H1" s="13"/>
      <c r="I1" s="13"/>
      <c r="J1" s="13"/>
      <c r="K1" s="13"/>
      <c r="L1" s="13"/>
    </row>
    <row r="2" spans="1:12" ht="15.75" thickBot="1" x14ac:dyDescent="0.3">
      <c r="A2" s="15"/>
      <c r="B2" s="15"/>
      <c r="C2" s="15"/>
      <c r="D2" s="39" t="s">
        <v>181</v>
      </c>
      <c r="E2" s="40" t="s">
        <v>182</v>
      </c>
      <c r="F2" s="15"/>
      <c r="G2" s="15"/>
      <c r="H2" s="15"/>
      <c r="I2" s="15"/>
      <c r="J2" s="15"/>
      <c r="K2" s="15"/>
      <c r="L2" s="15"/>
    </row>
    <row r="3" spans="1:12" ht="15" x14ac:dyDescent="0.25">
      <c r="A3" s="203" t="s">
        <v>175</v>
      </c>
      <c r="B3" s="205" t="s">
        <v>0</v>
      </c>
      <c r="C3" s="207" t="s">
        <v>174</v>
      </c>
      <c r="D3" s="16" t="s">
        <v>2</v>
      </c>
      <c r="E3" s="17">
        <f>'Rail Service (Item Nos. 1-6)'!E3</f>
        <v>44779</v>
      </c>
      <c r="F3" s="209"/>
      <c r="G3" s="209"/>
      <c r="H3" s="210"/>
      <c r="I3" s="210"/>
      <c r="J3" s="18"/>
      <c r="K3" s="19"/>
      <c r="L3" s="20"/>
    </row>
    <row r="4" spans="1:12" ht="15.75" thickBot="1" x14ac:dyDescent="0.3">
      <c r="A4" s="204"/>
      <c r="B4" s="206"/>
      <c r="C4" s="208"/>
      <c r="D4" s="21" t="s">
        <v>3</v>
      </c>
      <c r="E4" s="22">
        <f>'Rail Service (Item Nos. 1-6)'!E4</f>
        <v>44785</v>
      </c>
      <c r="F4" s="209"/>
      <c r="G4" s="209"/>
      <c r="H4" s="210"/>
      <c r="I4" s="210"/>
      <c r="J4" s="18"/>
      <c r="K4" s="19"/>
      <c r="L4" s="20"/>
    </row>
    <row r="5" spans="1:12" ht="15.75" thickBot="1" x14ac:dyDescent="0.3">
      <c r="A5" s="23"/>
      <c r="B5" s="24"/>
      <c r="C5" s="24"/>
      <c r="D5" s="25"/>
      <c r="E5" s="26"/>
      <c r="F5" s="23"/>
      <c r="G5" s="23"/>
      <c r="H5" s="27"/>
      <c r="I5" s="27"/>
      <c r="J5" s="18"/>
      <c r="K5" s="19"/>
      <c r="L5" s="20"/>
    </row>
    <row r="6" spans="1:12" ht="15.75" thickBot="1" x14ac:dyDescent="0.3">
      <c r="A6" s="211" t="s">
        <v>113</v>
      </c>
      <c r="B6" s="212"/>
      <c r="C6" s="24"/>
      <c r="D6" s="25"/>
      <c r="E6" s="26"/>
      <c r="F6" s="23"/>
      <c r="G6" s="23"/>
      <c r="H6" s="27"/>
      <c r="I6" s="27"/>
      <c r="J6" s="18"/>
      <c r="K6" s="19"/>
      <c r="L6" s="20"/>
    </row>
    <row r="7" spans="1:12" ht="15.75" thickBot="1" x14ac:dyDescent="0.3">
      <c r="A7" s="15"/>
      <c r="B7" s="15"/>
      <c r="C7" s="15"/>
      <c r="D7" s="15"/>
      <c r="E7" s="15"/>
      <c r="F7" s="15"/>
      <c r="G7" s="15"/>
      <c r="H7" s="15"/>
      <c r="I7" s="15"/>
      <c r="J7" s="15"/>
      <c r="K7" s="15"/>
      <c r="L7" s="15"/>
    </row>
    <row r="8" spans="1:12" ht="17.25" customHeight="1" thickBot="1" x14ac:dyDescent="0.3">
      <c r="A8" s="213" t="s">
        <v>140</v>
      </c>
      <c r="B8" s="214"/>
      <c r="C8" s="15"/>
      <c r="D8" s="15"/>
      <c r="E8" s="15"/>
      <c r="F8" s="15"/>
      <c r="G8" s="15"/>
      <c r="H8" s="15"/>
      <c r="I8" s="15"/>
      <c r="J8" s="15"/>
      <c r="K8" s="15"/>
      <c r="L8" s="15"/>
    </row>
    <row r="9" spans="1:12" ht="15" x14ac:dyDescent="0.25">
      <c r="A9" s="28" t="s">
        <v>114</v>
      </c>
      <c r="B9" s="29"/>
      <c r="C9" s="15"/>
      <c r="D9" s="15"/>
      <c r="E9" s="15"/>
      <c r="F9" s="15"/>
      <c r="G9" s="15"/>
      <c r="H9" s="15"/>
      <c r="I9" s="15"/>
      <c r="J9" s="15"/>
      <c r="K9" s="15"/>
      <c r="L9" s="15"/>
    </row>
    <row r="10" spans="1:12" ht="15" x14ac:dyDescent="0.25">
      <c r="A10" s="30" t="s">
        <v>115</v>
      </c>
      <c r="B10" s="29"/>
      <c r="C10" s="15"/>
      <c r="D10" s="15"/>
      <c r="E10" s="15"/>
      <c r="F10" s="15"/>
      <c r="G10" s="15"/>
      <c r="H10" s="15"/>
      <c r="I10" s="15"/>
      <c r="J10" s="15"/>
      <c r="K10" s="15"/>
      <c r="L10" s="15"/>
    </row>
    <row r="11" spans="1:12" ht="15" x14ac:dyDescent="0.25">
      <c r="A11" s="30" t="s">
        <v>116</v>
      </c>
      <c r="B11" s="29"/>
      <c r="C11" s="15"/>
      <c r="D11" s="15"/>
      <c r="E11" s="15"/>
      <c r="F11" s="15"/>
      <c r="G11" s="15"/>
      <c r="H11" s="15"/>
      <c r="I11" s="15"/>
      <c r="J11" s="15"/>
      <c r="K11" s="15"/>
      <c r="L11" s="15"/>
    </row>
    <row r="12" spans="1:12" ht="15" x14ac:dyDescent="0.25">
      <c r="A12" s="30" t="s">
        <v>117</v>
      </c>
      <c r="B12" s="29"/>
      <c r="C12" s="15"/>
      <c r="D12" s="15"/>
      <c r="E12" s="15"/>
      <c r="F12" s="15"/>
      <c r="G12" s="15"/>
      <c r="H12" s="15"/>
      <c r="I12" s="15"/>
      <c r="J12" s="15"/>
      <c r="K12" s="15"/>
      <c r="L12" s="15"/>
    </row>
    <row r="13" spans="1:12" ht="15" x14ac:dyDescent="0.25">
      <c r="A13" s="30" t="s">
        <v>118</v>
      </c>
      <c r="B13" s="29"/>
      <c r="C13" s="15"/>
      <c r="D13" s="15"/>
      <c r="E13" s="15"/>
      <c r="F13" s="15"/>
      <c r="G13" s="15"/>
      <c r="H13" s="15"/>
      <c r="I13" s="15"/>
      <c r="J13" s="15"/>
      <c r="K13" s="15"/>
      <c r="L13" s="15"/>
    </row>
    <row r="14" spans="1:12" ht="15" x14ac:dyDescent="0.25">
      <c r="A14" s="30" t="s">
        <v>119</v>
      </c>
      <c r="B14" s="29"/>
      <c r="C14" s="15"/>
      <c r="D14" s="15"/>
      <c r="E14" s="15"/>
      <c r="F14" s="15"/>
      <c r="G14" s="15"/>
      <c r="H14" s="15"/>
      <c r="I14" s="15"/>
      <c r="J14" s="15"/>
      <c r="K14" s="15"/>
      <c r="L14" s="15"/>
    </row>
    <row r="15" spans="1:12" ht="15" x14ac:dyDescent="0.25">
      <c r="A15" s="30" t="s">
        <v>120</v>
      </c>
      <c r="B15" s="29"/>
      <c r="C15" s="15"/>
      <c r="D15" s="15"/>
      <c r="E15" s="15"/>
      <c r="F15" s="15"/>
      <c r="G15" s="15"/>
      <c r="H15" s="15"/>
      <c r="I15" s="15"/>
      <c r="J15" s="15"/>
      <c r="K15" s="15"/>
      <c r="L15" s="15"/>
    </row>
    <row r="16" spans="1:12" ht="15" x14ac:dyDescent="0.25">
      <c r="A16" s="30" t="s">
        <v>121</v>
      </c>
      <c r="B16" s="29"/>
      <c r="C16" s="15"/>
      <c r="D16" s="15"/>
      <c r="E16" s="15"/>
      <c r="F16" s="15"/>
      <c r="G16" s="15"/>
      <c r="H16" s="15"/>
      <c r="I16" s="15"/>
      <c r="J16" s="15"/>
      <c r="K16" s="15"/>
      <c r="L16" s="15"/>
    </row>
    <row r="17" spans="1:2" ht="15" x14ac:dyDescent="0.25">
      <c r="A17" s="30" t="s">
        <v>122</v>
      </c>
      <c r="B17" s="29"/>
    </row>
    <row r="18" spans="1:2" ht="15" x14ac:dyDescent="0.25">
      <c r="A18" s="30" t="s">
        <v>123</v>
      </c>
      <c r="B18" s="29"/>
    </row>
    <row r="19" spans="1:2" ht="15" x14ac:dyDescent="0.25">
      <c r="A19" s="30" t="s">
        <v>124</v>
      </c>
      <c r="B19" s="29"/>
    </row>
    <row r="20" spans="1:2" ht="30" x14ac:dyDescent="0.25">
      <c r="A20" s="31" t="s">
        <v>176</v>
      </c>
      <c r="B20" s="32"/>
    </row>
    <row r="21" spans="1:2" x14ac:dyDescent="0.2">
      <c r="A21" s="33"/>
      <c r="B21" s="33"/>
    </row>
    <row r="22" spans="1:2" ht="28.5" customHeight="1" x14ac:dyDescent="0.2">
      <c r="A22" s="215" t="s">
        <v>172</v>
      </c>
      <c r="B22" s="215"/>
    </row>
    <row r="23" spans="1:2" ht="15" x14ac:dyDescent="0.25">
      <c r="A23" s="34" t="s">
        <v>125</v>
      </c>
      <c r="B23" s="35"/>
    </row>
    <row r="24" spans="1:2" ht="15" x14ac:dyDescent="0.25">
      <c r="A24" s="34" t="s">
        <v>126</v>
      </c>
      <c r="B24" s="35"/>
    </row>
    <row r="25" spans="1:2" ht="15" x14ac:dyDescent="0.25">
      <c r="A25" s="36" t="s">
        <v>127</v>
      </c>
      <c r="B25" s="35"/>
    </row>
    <row r="26" spans="1:2" ht="15" x14ac:dyDescent="0.25">
      <c r="A26" s="36" t="s">
        <v>128</v>
      </c>
      <c r="B26" s="35"/>
    </row>
    <row r="27" spans="1:2" ht="15" x14ac:dyDescent="0.25">
      <c r="A27" s="36" t="s">
        <v>129</v>
      </c>
      <c r="B27" s="35"/>
    </row>
    <row r="28" spans="1:2" ht="15" x14ac:dyDescent="0.25">
      <c r="A28" s="36" t="s">
        <v>130</v>
      </c>
      <c r="B28" s="35"/>
    </row>
    <row r="29" spans="1:2" ht="15" x14ac:dyDescent="0.25">
      <c r="A29" s="36" t="s">
        <v>131</v>
      </c>
      <c r="B29" s="35"/>
    </row>
    <row r="30" spans="1:2" ht="15" x14ac:dyDescent="0.25">
      <c r="A30" s="36" t="s">
        <v>132</v>
      </c>
      <c r="B30" s="35"/>
    </row>
    <row r="33" spans="2:2" x14ac:dyDescent="0.2">
      <c r="B33" s="37"/>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2022-08-17T12:14:20Z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